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-135" windowWidth="19440" windowHeight="8805"/>
  </bookViews>
  <sheets>
    <sheet name="Sheet1" sheetId="1" r:id="rId1"/>
  </sheets>
  <definedNames>
    <definedName name="_xlnm.Print_Area" localSheetId="0">Sheet1!$A$1:$G$206</definedName>
  </definedNames>
  <calcPr calcId="125725"/>
</workbook>
</file>

<file path=xl/calcChain.xml><?xml version="1.0" encoding="utf-8"?>
<calcChain xmlns="http://schemas.openxmlformats.org/spreadsheetml/2006/main">
  <c r="B26" i="1"/>
  <c r="C26"/>
  <c r="D139"/>
  <c r="D118"/>
  <c r="D100"/>
  <c r="D101"/>
  <c r="D102"/>
  <c r="D104"/>
  <c r="D105"/>
  <c r="D106"/>
  <c r="D107"/>
  <c r="C93"/>
  <c r="E196"/>
  <c r="F196"/>
  <c r="E187"/>
  <c r="F187"/>
  <c r="E145"/>
  <c r="F145"/>
  <c r="D145"/>
  <c r="E139"/>
  <c r="F139"/>
  <c r="D196"/>
  <c r="D187"/>
  <c r="E165"/>
  <c r="F165"/>
  <c r="D165"/>
  <c r="E159"/>
  <c r="F159"/>
  <c r="D159"/>
  <c r="E118"/>
  <c r="F118"/>
  <c r="D92"/>
  <c r="D91"/>
  <c r="D84"/>
  <c r="D85"/>
  <c r="D83"/>
  <c r="D79"/>
  <c r="D80"/>
  <c r="D78"/>
  <c r="D74"/>
  <c r="D75"/>
  <c r="D73"/>
  <c r="G84"/>
  <c r="G85"/>
  <c r="G83"/>
  <c r="G79"/>
  <c r="G80"/>
  <c r="G78"/>
  <c r="G74"/>
  <c r="G75"/>
  <c r="G73"/>
  <c r="G92"/>
  <c r="G91"/>
  <c r="F93"/>
  <c r="E93"/>
  <c r="B93"/>
  <c r="D42"/>
  <c r="D40"/>
  <c r="D33"/>
  <c r="D34"/>
  <c r="D35"/>
  <c r="D36"/>
  <c r="D37"/>
  <c r="D38"/>
  <c r="D39"/>
  <c r="D41"/>
  <c r="G25"/>
  <c r="D25"/>
  <c r="D17"/>
  <c r="D18"/>
  <c r="D12"/>
  <c r="D13"/>
  <c r="D11"/>
  <c r="G11"/>
  <c r="G12"/>
  <c r="G13"/>
  <c r="D16"/>
  <c r="G16"/>
  <c r="G17"/>
  <c r="G18"/>
  <c r="D24"/>
  <c r="G24"/>
  <c r="E26"/>
  <c r="F26"/>
  <c r="G48"/>
</calcChain>
</file>

<file path=xl/sharedStrings.xml><?xml version="1.0" encoding="utf-8"?>
<sst xmlns="http://schemas.openxmlformats.org/spreadsheetml/2006/main" count="274" uniqueCount="139">
  <si>
    <t xml:space="preserve">Week </t>
  </si>
  <si>
    <t>% Change</t>
  </si>
  <si>
    <t>Year to</t>
  </si>
  <si>
    <t>Ended</t>
  </si>
  <si>
    <t>Week on</t>
  </si>
  <si>
    <t>Date</t>
  </si>
  <si>
    <t>Year on</t>
  </si>
  <si>
    <t>Year</t>
  </si>
  <si>
    <t>Number of Trades</t>
  </si>
  <si>
    <t>Volume ( 000's)</t>
  </si>
  <si>
    <t>Value (R 000's)</t>
  </si>
  <si>
    <t>Difference</t>
  </si>
  <si>
    <t>Value</t>
  </si>
  <si>
    <t>R 000's</t>
  </si>
  <si>
    <t>Purchases (R 000's)</t>
  </si>
  <si>
    <t>Sales (R 000's)</t>
  </si>
  <si>
    <t>Net (Sales) / Purchases (R 000's)</t>
  </si>
  <si>
    <t>Index Movements</t>
  </si>
  <si>
    <t xml:space="preserve">% Change </t>
  </si>
  <si>
    <t>Index Close</t>
  </si>
  <si>
    <t>High value</t>
  </si>
  <si>
    <t>Low Value</t>
  </si>
  <si>
    <t>All Share</t>
  </si>
  <si>
    <t>Mid Cap</t>
  </si>
  <si>
    <t>Small Cap</t>
  </si>
  <si>
    <t>Top 40</t>
  </si>
  <si>
    <t>Industrial 25</t>
  </si>
  <si>
    <t>Financial 15</t>
  </si>
  <si>
    <t>Financial &amp; Industrial 30</t>
  </si>
  <si>
    <t>Gold Mining</t>
  </si>
  <si>
    <t>JSE Market Capitalisation  (R bn)</t>
  </si>
  <si>
    <t>Trades</t>
  </si>
  <si>
    <t>Contracts</t>
  </si>
  <si>
    <t>Futures</t>
  </si>
  <si>
    <t>Total</t>
  </si>
  <si>
    <t>Options</t>
  </si>
  <si>
    <t>Sunflower</t>
  </si>
  <si>
    <t>Wheat</t>
  </si>
  <si>
    <t>White Maize</t>
  </si>
  <si>
    <t>Yellow Maize</t>
  </si>
  <si>
    <t>JSE Limited Statistics</t>
  </si>
  <si>
    <t>Volume</t>
  </si>
  <si>
    <t>JSE Limited</t>
  </si>
  <si>
    <t>ZAAD</t>
  </si>
  <si>
    <t>ALBI</t>
  </si>
  <si>
    <t>Prepared by the Market Information Department</t>
  </si>
  <si>
    <t>Tel: 011 520 7314 / 7102</t>
  </si>
  <si>
    <t>Turnover</t>
  </si>
  <si>
    <t>Index Name</t>
  </si>
  <si>
    <t xml:space="preserve">Foreign Trading </t>
  </si>
  <si>
    <t>Total JSE Market Capitalisation</t>
  </si>
  <si>
    <t>Statistics definitions :</t>
  </si>
  <si>
    <t>It is one of the most vital areas of a market economy as it provides companies with access to capital and investors with a slice of ownership</t>
  </si>
  <si>
    <t>in the company and the potential of gains based on the company's future performance. This market can be split into two main sections: the</t>
  </si>
  <si>
    <t>primary and secondary market. The primary market is where new issues are first offered, with any subsequent trading going on in the</t>
  </si>
  <si>
    <t>secondary market.</t>
  </si>
  <si>
    <t>Derivative</t>
  </si>
  <si>
    <t>It is a security whose price is dependent upon or derived from one or more underlying assets. The derivative itself is merely a contract</t>
  </si>
  <si>
    <t>between two or more parties. Its value is determined by fluctuations in the underlying asset. The most common underlying assets include</t>
  </si>
  <si>
    <t>stocks, bonds, commodities, currencies, interest rates and market indexes. Most derivatives are characterized by high leverage.</t>
  </si>
  <si>
    <t>Futures contracts, forward contracts, options and swaps are the most common types of derivatives.</t>
  </si>
  <si>
    <t xml:space="preserve">Bonds </t>
  </si>
  <si>
    <t>Standard</t>
  </si>
  <si>
    <t>Repo</t>
  </si>
  <si>
    <t>Foreign Trading on Bonds</t>
  </si>
  <si>
    <t>GOVI</t>
  </si>
  <si>
    <t>OTHI</t>
  </si>
  <si>
    <t>ALBI Term Splits</t>
  </si>
  <si>
    <t>Number of trades</t>
  </si>
  <si>
    <t>Nominal (R 000's)</t>
  </si>
  <si>
    <t>Consideration (R 000's)</t>
  </si>
  <si>
    <t>1 To 3 years</t>
  </si>
  <si>
    <t>3 To 7 years</t>
  </si>
  <si>
    <t>12 To 30 years</t>
  </si>
  <si>
    <t>7 To 12 years</t>
  </si>
  <si>
    <t>COMMODITY DERIVATIVES MARKET</t>
  </si>
  <si>
    <t>REPO</t>
  </si>
  <si>
    <t>A trade whereby the borrower and seller agree to sell and repurchase a security. A borrower will institute a repo by contracting to sell</t>
  </si>
  <si>
    <t>securities to a lender at a particular price and simultaneously contract to buy back the security at a future date at a specified price. The</t>
  </si>
  <si>
    <t>difference between the two prices constitutes the return to the lender.</t>
  </si>
  <si>
    <t>FOV</t>
  </si>
  <si>
    <t>A free of value trade is a trade whereby the scrip is settled electronically through the Central Depository(CD), however the cash is settled</t>
  </si>
  <si>
    <t>offshore.</t>
  </si>
  <si>
    <t>Email : marketinformation@jse.co.za</t>
  </si>
  <si>
    <t>INTEREST RATE MARKET</t>
  </si>
  <si>
    <t>Market</t>
  </si>
  <si>
    <t>(R000's)</t>
  </si>
  <si>
    <t>(Contracts)</t>
  </si>
  <si>
    <t>Open</t>
  </si>
  <si>
    <t>Interest</t>
  </si>
  <si>
    <t>Capitalisation</t>
  </si>
  <si>
    <t xml:space="preserve">                                                                                                      Weekly Statistics</t>
  </si>
  <si>
    <t>Note: The figures may vary weekly as a result of late trade cancellations</t>
  </si>
  <si>
    <t>Total Return Index Movements</t>
  </si>
  <si>
    <t>EQUITY MARKET</t>
  </si>
  <si>
    <r>
      <t>Other</t>
    </r>
    <r>
      <rPr>
        <b/>
        <vertAlign val="superscript"/>
        <sz val="9"/>
        <color indexed="9"/>
        <rFont val="Arial"/>
        <family val="2"/>
      </rPr>
      <t>*</t>
    </r>
  </si>
  <si>
    <t>Equity Market</t>
  </si>
  <si>
    <r>
      <t>Purchases (R 000's)</t>
    </r>
    <r>
      <rPr>
        <vertAlign val="superscript"/>
        <sz val="9"/>
        <color indexed="23"/>
        <rFont val="Arial"/>
        <family val="2"/>
      </rPr>
      <t>**</t>
    </r>
  </si>
  <si>
    <r>
      <t>Sales (R 000's)</t>
    </r>
    <r>
      <rPr>
        <vertAlign val="superscript"/>
        <sz val="9"/>
        <color indexed="23"/>
        <rFont val="Arial"/>
        <family val="2"/>
      </rPr>
      <t>**</t>
    </r>
  </si>
  <si>
    <t>Corn</t>
  </si>
  <si>
    <t>EQUITY DERIVATIVES MARKET</t>
  </si>
  <si>
    <t>Bond Futures</t>
  </si>
  <si>
    <t>INTEREST RATE DERIVATIVES MARKET</t>
  </si>
  <si>
    <t>Bond Index Futures</t>
  </si>
  <si>
    <t>CURRENCY DERIVATIVES MARKET</t>
  </si>
  <si>
    <t>Bond Options</t>
  </si>
  <si>
    <t>ZAEU</t>
  </si>
  <si>
    <t>ZAGB</t>
  </si>
  <si>
    <t>ZAUS</t>
  </si>
  <si>
    <t>Index</t>
  </si>
  <si>
    <t>Single Stock</t>
  </si>
  <si>
    <t>Can-Do</t>
  </si>
  <si>
    <t>Dividend</t>
  </si>
  <si>
    <t>International Dividends Future</t>
  </si>
  <si>
    <t>International Derivatives Future</t>
  </si>
  <si>
    <t>Sorghum</t>
  </si>
  <si>
    <r>
      <t>***</t>
    </r>
    <r>
      <rPr>
        <b/>
        <i/>
        <sz val="8"/>
        <color indexed="23"/>
        <rFont val="Arial"/>
        <family val="2"/>
      </rPr>
      <t>Standard Nominal Turnover used</t>
    </r>
  </si>
  <si>
    <t>ZAJY</t>
  </si>
  <si>
    <t>Soybean</t>
  </si>
  <si>
    <t>CBOT Soybean</t>
  </si>
  <si>
    <t>Crude Oil</t>
  </si>
  <si>
    <t>Gold</t>
  </si>
  <si>
    <t>Platinum</t>
  </si>
  <si>
    <t xml:space="preserve">Central Order Book and Reported Trades </t>
  </si>
  <si>
    <t>Reported Trades</t>
  </si>
  <si>
    <t>Silver</t>
  </si>
  <si>
    <t>Short-Term Interest Rate (Jibar) Futures</t>
  </si>
  <si>
    <t xml:space="preserve"> </t>
  </si>
  <si>
    <t>ZAUM</t>
  </si>
  <si>
    <t>ZAFR</t>
  </si>
  <si>
    <t>Copper</t>
  </si>
  <si>
    <t>AltX</t>
  </si>
  <si>
    <t>Resource 10</t>
  </si>
  <si>
    <t>CAAD</t>
  </si>
  <si>
    <t>CAAE</t>
  </si>
  <si>
    <t>02.07.2010</t>
  </si>
  <si>
    <t>01.07.2011</t>
  </si>
  <si>
    <t xml:space="preserve"> -   </t>
  </si>
  <si>
    <t xml:space="preserve">                                                                                                                                          Week ended 01 July 2011</t>
  </si>
</sst>
</file>

<file path=xl/styles.xml><?xml version="1.0" encoding="utf-8"?>
<styleSheet xmlns="http://schemas.openxmlformats.org/spreadsheetml/2006/main">
  <numFmts count="5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_(* #,##0_);_(* \(#,##0\);_(* &quot;-&quot;??_);_(@_)"/>
    <numFmt numFmtId="168" formatCode="###\ ###\ ###\ ###\ ###\ ###\ ##0"/>
  </numFmts>
  <fonts count="74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vertAlign val="superscript"/>
      <sz val="9"/>
      <color indexed="9"/>
      <name val="Arial"/>
      <family val="2"/>
    </font>
    <font>
      <b/>
      <i/>
      <sz val="8"/>
      <color indexed="23"/>
      <name val="Arial"/>
      <family val="2"/>
    </font>
    <font>
      <vertAlign val="superscript"/>
      <sz val="9"/>
      <color indexed="2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23"/>
      <name val="Arial"/>
      <family val="2"/>
    </font>
    <font>
      <sz val="12"/>
      <color indexed="23"/>
      <name val="Arial"/>
      <family val="2"/>
    </font>
    <font>
      <b/>
      <sz val="12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8"/>
      <name val="Arial"/>
      <family val="2"/>
    </font>
    <font>
      <sz val="9"/>
      <color indexed="23"/>
      <name val="Arial"/>
      <family val="2"/>
    </font>
    <font>
      <b/>
      <i/>
      <sz val="9"/>
      <color indexed="23"/>
      <name val="Arial"/>
      <family val="2"/>
    </font>
    <font>
      <i/>
      <sz val="9"/>
      <color indexed="23"/>
      <name val="Arial"/>
      <family val="2"/>
    </font>
    <font>
      <b/>
      <i/>
      <vertAlign val="superscript"/>
      <sz val="8"/>
      <color indexed="23"/>
      <name val="Arial"/>
      <family val="2"/>
    </font>
    <font>
      <i/>
      <sz val="10"/>
      <color indexed="23"/>
      <name val="Arial"/>
      <family val="2"/>
    </font>
    <font>
      <i/>
      <sz val="10"/>
      <color indexed="8"/>
      <name val="Arial"/>
      <family val="2"/>
    </font>
    <font>
      <sz val="10"/>
      <color indexed="23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23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9"/>
      <name val="Arial"/>
      <family val="2"/>
    </font>
    <font>
      <sz val="10"/>
      <name val="Arial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60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8" fillId="0" borderId="0" applyFont="0" applyFill="0" applyBorder="0" applyAlignment="0" applyProtection="0">
      <alignment wrapText="1"/>
    </xf>
    <xf numFmtId="165" fontId="3" fillId="0" borderId="0" applyFont="0" applyFill="0" applyBorder="0" applyAlignment="0" applyProtection="0">
      <alignment wrapText="1"/>
    </xf>
    <xf numFmtId="164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40" fillId="0" borderId="0" applyFont="0" applyFill="0" applyBorder="0" applyAlignment="0" applyProtection="0">
      <alignment wrapText="1"/>
    </xf>
    <xf numFmtId="165" fontId="3" fillId="0" borderId="0" applyFont="0" applyFill="0" applyBorder="0" applyAlignment="0" applyProtection="0">
      <alignment wrapText="1"/>
    </xf>
    <xf numFmtId="165" fontId="46" fillId="0" borderId="0" applyFont="0" applyFill="0" applyBorder="0" applyAlignment="0" applyProtection="0">
      <alignment wrapText="1"/>
    </xf>
    <xf numFmtId="165" fontId="3" fillId="0" borderId="0" applyFont="0" applyFill="0" applyBorder="0" applyAlignment="0" applyProtection="0">
      <alignment wrapText="1"/>
    </xf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4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55" fillId="0" borderId="0" applyFont="0" applyFill="0" applyBorder="0" applyAlignment="0" applyProtection="0">
      <alignment wrapText="1"/>
    </xf>
    <xf numFmtId="165" fontId="3" fillId="0" borderId="0" applyFont="0" applyFill="0" applyBorder="0" applyAlignment="0" applyProtection="0">
      <alignment wrapText="1"/>
    </xf>
    <xf numFmtId="165" fontId="60" fillId="0" borderId="0" applyFont="0" applyFill="0" applyBorder="0" applyAlignment="0" applyProtection="0">
      <alignment wrapText="1"/>
    </xf>
    <xf numFmtId="165" fontId="3" fillId="0" borderId="0" applyFont="0" applyFill="0" applyBorder="0" applyAlignment="0" applyProtection="0">
      <alignment wrapText="1"/>
    </xf>
    <xf numFmtId="164" fontId="6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>
      <alignment vertical="top"/>
    </xf>
    <xf numFmtId="164" fontId="7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3" fillId="0" borderId="0"/>
    <xf numFmtId="0" fontId="73" fillId="0" borderId="0"/>
    <xf numFmtId="0" fontId="34" fillId="0" borderId="0">
      <alignment wrapText="1"/>
    </xf>
    <xf numFmtId="0" fontId="3" fillId="0" borderId="0">
      <alignment wrapText="1"/>
    </xf>
    <xf numFmtId="0" fontId="36" fillId="0" borderId="0"/>
    <xf numFmtId="0" fontId="3" fillId="0" borderId="0"/>
    <xf numFmtId="0" fontId="38" fillId="0" borderId="0">
      <alignment wrapText="1"/>
    </xf>
    <xf numFmtId="0" fontId="3" fillId="0" borderId="0">
      <alignment wrapText="1"/>
    </xf>
    <xf numFmtId="0" fontId="39" fillId="0" borderId="0"/>
    <xf numFmtId="0" fontId="3" fillId="0" borderId="0"/>
    <xf numFmtId="0" fontId="40" fillId="0" borderId="0">
      <alignment wrapText="1"/>
    </xf>
    <xf numFmtId="0" fontId="3" fillId="0" borderId="0">
      <alignment wrapText="1"/>
    </xf>
    <xf numFmtId="0" fontId="41" fillId="0" borderId="0"/>
    <xf numFmtId="0" fontId="3" fillId="0" borderId="0"/>
    <xf numFmtId="0" fontId="42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/>
    <xf numFmtId="0" fontId="46" fillId="0" borderId="0">
      <alignment wrapText="1"/>
    </xf>
    <xf numFmtId="0" fontId="3" fillId="0" borderId="0">
      <alignment wrapText="1"/>
    </xf>
    <xf numFmtId="0" fontId="50" fillId="0" borderId="0"/>
    <xf numFmtId="0" fontId="3" fillId="0" borderId="0"/>
    <xf numFmtId="0" fontId="51" fillId="0" borderId="0"/>
    <xf numFmtId="0" fontId="3" fillId="0" borderId="0"/>
    <xf numFmtId="0" fontId="52" fillId="0" borderId="0"/>
    <xf numFmtId="0" fontId="3" fillId="0" borderId="0"/>
    <xf numFmtId="0" fontId="54" fillId="0" borderId="0"/>
    <xf numFmtId="0" fontId="3" fillId="0" borderId="0"/>
    <xf numFmtId="0" fontId="55" fillId="0" borderId="0">
      <alignment wrapText="1"/>
    </xf>
    <xf numFmtId="0" fontId="3" fillId="0" borderId="0">
      <alignment wrapText="1"/>
    </xf>
    <xf numFmtId="0" fontId="59" fillId="0" borderId="0"/>
    <xf numFmtId="0" fontId="3" fillId="0" borderId="0"/>
    <xf numFmtId="0" fontId="60" fillId="0" borderId="0">
      <alignment wrapText="1"/>
    </xf>
    <xf numFmtId="0" fontId="3" fillId="0" borderId="0">
      <alignment wrapText="1"/>
    </xf>
    <xf numFmtId="0" fontId="73" fillId="0" borderId="0"/>
    <xf numFmtId="0" fontId="8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69" fillId="0" borderId="0">
      <alignment wrapText="1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3" fillId="0" borderId="0"/>
    <xf numFmtId="0" fontId="1" fillId="0" borderId="0"/>
  </cellStyleXfs>
  <cellXfs count="121">
    <xf numFmtId="0" fontId="0" fillId="0" borderId="0" xfId="0"/>
    <xf numFmtId="0" fontId="19" fillId="2" borderId="0" xfId="0" applyFont="1" applyFill="1" applyBorder="1"/>
    <xf numFmtId="0" fontId="12" fillId="2" borderId="0" xfId="2552" applyFont="1" applyFill="1" applyBorder="1"/>
    <xf numFmtId="2" fontId="27" fillId="2" borderId="0" xfId="2552" applyNumberFormat="1" applyFont="1" applyFill="1" applyBorder="1" applyAlignment="1">
      <alignment horizontal="center"/>
    </xf>
    <xf numFmtId="164" fontId="27" fillId="2" borderId="0" xfId="3" applyFont="1" applyFill="1" applyBorder="1" applyAlignment="1">
      <alignment horizontal="center"/>
    </xf>
    <xf numFmtId="2" fontId="25" fillId="2" borderId="0" xfId="2552" applyNumberFormat="1" applyFont="1" applyFill="1" applyBorder="1" applyAlignment="1">
      <alignment horizontal="center"/>
    </xf>
    <xf numFmtId="164" fontId="25" fillId="2" borderId="0" xfId="3" applyFont="1" applyFill="1" applyBorder="1" applyAlignment="1">
      <alignment horizontal="center"/>
    </xf>
    <xf numFmtId="2" fontId="11" fillId="2" borderId="0" xfId="2552" applyNumberFormat="1" applyFont="1" applyFill="1" applyBorder="1" applyAlignment="1">
      <alignment horizontal="center"/>
    </xf>
    <xf numFmtId="164" fontId="11" fillId="2" borderId="0" xfId="3" applyFont="1" applyFill="1" applyBorder="1" applyAlignment="1">
      <alignment horizontal="center"/>
    </xf>
    <xf numFmtId="0" fontId="27" fillId="2" borderId="0" xfId="2552" applyFont="1" applyFill="1" applyBorder="1"/>
    <xf numFmtId="0" fontId="26" fillId="2" borderId="0" xfId="2552" applyFont="1" applyFill="1" applyBorder="1"/>
    <xf numFmtId="2" fontId="3" fillId="2" borderId="0" xfId="2552" applyNumberFormat="1" applyFont="1" applyFill="1" applyBorder="1" applyAlignment="1">
      <alignment horizontal="center"/>
    </xf>
    <xf numFmtId="164" fontId="3" fillId="2" borderId="0" xfId="3" applyFont="1" applyFill="1" applyBorder="1" applyAlignment="1">
      <alignment horizontal="center"/>
    </xf>
    <xf numFmtId="0" fontId="3" fillId="2" borderId="0" xfId="2552" applyFont="1" applyFill="1" applyBorder="1"/>
    <xf numFmtId="165" fontId="3" fillId="2" borderId="0" xfId="890" applyNumberFormat="1" applyFont="1" applyFill="1" applyBorder="1"/>
    <xf numFmtId="3" fontId="3" fillId="2" borderId="0" xfId="2552" applyNumberFormat="1" applyFont="1" applyFill="1" applyBorder="1"/>
    <xf numFmtId="166" fontId="1" fillId="2" borderId="0" xfId="2603" applyNumberFormat="1" applyFont="1" applyFill="1" applyBorder="1" applyAlignment="1">
      <alignment horizontal="right" wrapText="1"/>
    </xf>
    <xf numFmtId="165" fontId="1" fillId="2" borderId="0" xfId="890" applyNumberFormat="1" applyFont="1" applyFill="1" applyBorder="1" applyAlignment="1">
      <alignment horizontal="right" wrapText="1"/>
    </xf>
    <xf numFmtId="165" fontId="3" fillId="2" borderId="0" xfId="890" applyFont="1" applyFill="1" applyBorder="1"/>
    <xf numFmtId="16" fontId="3" fillId="2" borderId="0" xfId="2552" applyNumberFormat="1" applyFont="1" applyFill="1" applyBorder="1"/>
    <xf numFmtId="0" fontId="19" fillId="2" borderId="0" xfId="2552" applyFont="1" applyFill="1" applyBorder="1" applyAlignment="1">
      <alignment horizontal="left"/>
    </xf>
    <xf numFmtId="0" fontId="18" fillId="2" borderId="0" xfId="0" applyFont="1" applyFill="1" applyBorder="1"/>
    <xf numFmtId="0" fontId="4" fillId="2" borderId="0" xfId="2552" applyFont="1" applyFill="1" applyBorder="1" applyAlignment="1">
      <alignment horizontal="left"/>
    </xf>
    <xf numFmtId="0" fontId="7" fillId="2" borderId="0" xfId="2552" applyFont="1" applyFill="1" applyBorder="1"/>
    <xf numFmtId="167" fontId="7" fillId="2" borderId="0" xfId="890" applyNumberFormat="1" applyFont="1" applyFill="1" applyBorder="1"/>
    <xf numFmtId="0" fontId="11" fillId="2" borderId="0" xfId="2552" applyFont="1" applyFill="1" applyBorder="1"/>
    <xf numFmtId="0" fontId="24" fillId="2" borderId="0" xfId="0" applyFont="1" applyFill="1" applyBorder="1"/>
    <xf numFmtId="0" fontId="4" fillId="2" borderId="0" xfId="2552" applyFont="1" applyFill="1" applyBorder="1" applyAlignment="1">
      <alignment horizontal="center"/>
    </xf>
    <xf numFmtId="0" fontId="23" fillId="2" borderId="0" xfId="2552" applyFont="1" applyFill="1" applyBorder="1" applyAlignment="1">
      <alignment horizontal="left"/>
    </xf>
    <xf numFmtId="168" fontId="73" fillId="2" borderId="0" xfId="2171" applyNumberFormat="1" applyFill="1" applyBorder="1"/>
    <xf numFmtId="0" fontId="5" fillId="2" borderId="0" xfId="2552" applyFont="1" applyFill="1" applyBorder="1"/>
    <xf numFmtId="0" fontId="3" fillId="2" borderId="0" xfId="2552" applyFill="1" applyBorder="1"/>
    <xf numFmtId="165" fontId="11" fillId="2" borderId="0" xfId="890" applyFont="1" applyFill="1" applyBorder="1"/>
    <xf numFmtId="165" fontId="11" fillId="2" borderId="0" xfId="89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ont="1" applyFill="1" applyBorder="1"/>
    <xf numFmtId="0" fontId="58" fillId="2" borderId="0" xfId="0" applyFont="1" applyFill="1" applyBorder="1"/>
    <xf numFmtId="164" fontId="24" fillId="2" borderId="0" xfId="3" applyFont="1" applyFill="1" applyBorder="1"/>
    <xf numFmtId="166" fontId="3" fillId="2" borderId="0" xfId="1" applyNumberFormat="1" applyFont="1" applyFill="1" applyBorder="1"/>
    <xf numFmtId="166" fontId="3" fillId="2" borderId="0" xfId="1" applyNumberFormat="1" applyFont="1" applyFill="1" applyBorder="1" applyAlignment="1">
      <alignment horizontal="center"/>
    </xf>
    <xf numFmtId="166" fontId="66" fillId="3" borderId="0" xfId="1" applyNumberFormat="1" applyFont="1" applyFill="1" applyBorder="1" applyAlignment="1"/>
    <xf numFmtId="164" fontId="66" fillId="3" borderId="0" xfId="1" applyFont="1" applyFill="1" applyBorder="1" applyAlignment="1"/>
    <xf numFmtId="167" fontId="67" fillId="3" borderId="0" xfId="890" applyNumberFormat="1" applyFont="1" applyFill="1" applyBorder="1" applyAlignment="1">
      <alignment horizontal="left"/>
    </xf>
    <xf numFmtId="167" fontId="66" fillId="3" borderId="0" xfId="890" applyNumberFormat="1" applyFont="1" applyFill="1" applyBorder="1" applyAlignment="1">
      <alignment horizontal="left"/>
    </xf>
    <xf numFmtId="167" fontId="66" fillId="3" borderId="0" xfId="890" applyNumberFormat="1" applyFont="1" applyFill="1" applyBorder="1" applyAlignment="1"/>
    <xf numFmtId="4" fontId="66" fillId="3" borderId="0" xfId="890" applyNumberFormat="1" applyFont="1" applyFill="1" applyBorder="1" applyAlignment="1"/>
    <xf numFmtId="167" fontId="67" fillId="3" borderId="0" xfId="890" applyNumberFormat="1" applyFont="1" applyFill="1" applyBorder="1" applyAlignment="1"/>
    <xf numFmtId="0" fontId="53" fillId="2" borderId="0" xfId="0" applyFont="1" applyFill="1" applyBorder="1"/>
    <xf numFmtId="0" fontId="68" fillId="4" borderId="0" xfId="2552" applyFont="1" applyFill="1" applyBorder="1" applyAlignment="1">
      <alignment horizontal="right"/>
    </xf>
    <xf numFmtId="0" fontId="68" fillId="4" borderId="0" xfId="2552" applyFont="1" applyFill="1" applyBorder="1" applyAlignment="1">
      <alignment horizontal="left"/>
    </xf>
    <xf numFmtId="166" fontId="66" fillId="3" borderId="0" xfId="3" applyNumberFormat="1" applyFont="1" applyFill="1" applyBorder="1" applyAlignment="1">
      <alignment horizontal="center"/>
    </xf>
    <xf numFmtId="0" fontId="22" fillId="2" borderId="0" xfId="2581" applyFont="1" applyFill="1" applyBorder="1" applyAlignment="1">
      <alignment horizontal="center"/>
    </xf>
    <xf numFmtId="0" fontId="25" fillId="3" borderId="0" xfId="2552" applyFont="1" applyFill="1" applyBorder="1"/>
    <xf numFmtId="2" fontId="25" fillId="3" borderId="0" xfId="2552" applyNumberFormat="1" applyFont="1" applyFill="1" applyBorder="1" applyAlignment="1">
      <alignment horizontal="right"/>
    </xf>
    <xf numFmtId="166" fontId="25" fillId="3" borderId="0" xfId="3" applyNumberFormat="1" applyFont="1" applyFill="1" applyBorder="1" applyAlignment="1">
      <alignment horizontal="center"/>
    </xf>
    <xf numFmtId="0" fontId="63" fillId="3" borderId="0" xfId="2552" applyFont="1" applyFill="1" applyBorder="1"/>
    <xf numFmtId="166" fontId="63" fillId="3" borderId="0" xfId="3" applyNumberFormat="1" applyFont="1" applyFill="1" applyBorder="1"/>
    <xf numFmtId="166" fontId="63" fillId="3" borderId="0" xfId="3" applyNumberFormat="1" applyFont="1" applyFill="1" applyBorder="1" applyAlignment="1"/>
    <xf numFmtId="164" fontId="25" fillId="3" borderId="0" xfId="3" applyFont="1" applyFill="1" applyBorder="1" applyAlignment="1">
      <alignment horizontal="right"/>
    </xf>
    <xf numFmtId="166" fontId="25" fillId="3" borderId="0" xfId="3" applyNumberFormat="1" applyFont="1" applyFill="1" applyBorder="1" applyAlignment="1">
      <alignment horizontal="right"/>
    </xf>
    <xf numFmtId="0" fontId="33" fillId="2" borderId="0" xfId="0" applyFont="1" applyFill="1" applyBorder="1"/>
    <xf numFmtId="0" fontId="0" fillId="2" borderId="1" xfId="0" applyFill="1" applyBorder="1"/>
    <xf numFmtId="0" fontId="32" fillId="2" borderId="0" xfId="0" applyFont="1" applyFill="1" applyBorder="1"/>
    <xf numFmtId="0" fontId="27" fillId="2" borderId="0" xfId="0" applyFont="1" applyFill="1" applyBorder="1"/>
    <xf numFmtId="0" fontId="31" fillId="2" borderId="0" xfId="0" applyFont="1" applyFill="1" applyBorder="1"/>
    <xf numFmtId="0" fontId="26" fillId="2" borderId="0" xfId="0" applyFont="1" applyFill="1" applyBorder="1"/>
    <xf numFmtId="0" fontId="30" fillId="2" borderId="0" xfId="0" applyFont="1" applyFill="1" applyBorder="1"/>
    <xf numFmtId="0" fontId="29" fillId="2" borderId="0" xfId="0" applyFont="1" applyFill="1" applyBorder="1"/>
    <xf numFmtId="0" fontId="5" fillId="2" borderId="0" xfId="2552" applyFont="1" applyFill="1" applyBorder="1" applyAlignment="1">
      <alignment horizontal="right"/>
    </xf>
    <xf numFmtId="0" fontId="23" fillId="2" borderId="0" xfId="2552" applyFont="1" applyFill="1" applyBorder="1"/>
    <xf numFmtId="0" fontId="6" fillId="2" borderId="0" xfId="2575" applyFont="1" applyFill="1" applyBorder="1"/>
    <xf numFmtId="0" fontId="10" fillId="2" borderId="0" xfId="2575" applyFont="1" applyFill="1" applyBorder="1"/>
    <xf numFmtId="167" fontId="5" fillId="2" borderId="0" xfId="892" applyNumberFormat="1" applyFont="1" applyFill="1" applyBorder="1"/>
    <xf numFmtId="0" fontId="5" fillId="2" borderId="0" xfId="2575" applyFont="1" applyFill="1" applyBorder="1"/>
    <xf numFmtId="3" fontId="5" fillId="2" borderId="0" xfId="892" applyNumberFormat="1" applyFont="1" applyFill="1" applyBorder="1"/>
    <xf numFmtId="0" fontId="28" fillId="2" borderId="0" xfId="2575" applyFont="1" applyFill="1" applyBorder="1"/>
    <xf numFmtId="165" fontId="3" fillId="2" borderId="0" xfId="892" applyFont="1" applyFill="1" applyBorder="1"/>
    <xf numFmtId="0" fontId="3" fillId="2" borderId="0" xfId="2575" applyFont="1" applyFill="1" applyBorder="1"/>
    <xf numFmtId="164" fontId="11" fillId="2" borderId="0" xfId="3" applyFont="1" applyFill="1" applyBorder="1"/>
    <xf numFmtId="166" fontId="11" fillId="2" borderId="0" xfId="3" applyNumberFormat="1" applyFont="1" applyFill="1" applyBorder="1"/>
    <xf numFmtId="0" fontId="11" fillId="2" borderId="0" xfId="2575" applyFont="1" applyFill="1" applyBorder="1"/>
    <xf numFmtId="164" fontId="3" fillId="2" borderId="0" xfId="3" applyFont="1" applyFill="1" applyBorder="1"/>
    <xf numFmtId="164" fontId="3" fillId="2" borderId="0" xfId="3" applyFont="1" applyFill="1" applyBorder="1" applyAlignment="1">
      <alignment horizontal="right"/>
    </xf>
    <xf numFmtId="166" fontId="3" fillId="2" borderId="0" xfId="3" applyNumberFormat="1" applyFont="1" applyFill="1" applyBorder="1" applyAlignment="1">
      <alignment horizontal="right"/>
    </xf>
    <xf numFmtId="0" fontId="4" fillId="2" borderId="0" xfId="2575" applyFont="1" applyFill="1" applyBorder="1" applyAlignment="1">
      <alignment horizontal="left"/>
    </xf>
    <xf numFmtId="0" fontId="23" fillId="2" borderId="0" xfId="2575" applyFont="1" applyFill="1" applyBorder="1"/>
    <xf numFmtId="164" fontId="1" fillId="2" borderId="0" xfId="3" applyFont="1" applyFill="1" applyBorder="1"/>
    <xf numFmtId="164" fontId="63" fillId="3" borderId="0" xfId="3" applyFont="1" applyFill="1" applyBorder="1" applyAlignment="1"/>
    <xf numFmtId="2" fontId="63" fillId="3" borderId="0" xfId="2552" applyNumberFormat="1" applyFont="1" applyFill="1" applyBorder="1" applyAlignment="1">
      <alignment horizontal="right"/>
    </xf>
    <xf numFmtId="164" fontId="63" fillId="3" borderId="0" xfId="3" applyFont="1" applyFill="1" applyBorder="1" applyAlignment="1">
      <alignment horizontal="right"/>
    </xf>
    <xf numFmtId="164" fontId="63" fillId="3" borderId="0" xfId="3" applyFont="1" applyFill="1" applyBorder="1" applyAlignment="1">
      <alignment horizontal="center"/>
    </xf>
    <xf numFmtId="166" fontId="63" fillId="3" borderId="0" xfId="1517" applyNumberFormat="1" applyFont="1" applyFill="1" applyBorder="1" applyAlignment="1"/>
    <xf numFmtId="166" fontId="63" fillId="3" borderId="0" xfId="1517" applyNumberFormat="1" applyFont="1" applyFill="1" applyBorder="1"/>
    <xf numFmtId="166" fontId="63" fillId="3" borderId="0" xfId="1517" applyNumberFormat="1" applyFont="1" applyFill="1" applyBorder="1" applyAlignment="1">
      <alignment horizontal="left"/>
    </xf>
    <xf numFmtId="166" fontId="63" fillId="3" borderId="0" xfId="1517" applyNumberFormat="1" applyFont="1" applyFill="1" applyBorder="1" applyAlignment="1">
      <alignment horizontal="right"/>
    </xf>
    <xf numFmtId="166" fontId="63" fillId="3" borderId="0" xfId="3" applyNumberFormat="1" applyFont="1" applyFill="1" applyBorder="1" applyAlignment="1">
      <alignment horizontal="right"/>
    </xf>
    <xf numFmtId="166" fontId="3" fillId="2" borderId="0" xfId="3" applyNumberFormat="1" applyFont="1" applyFill="1" applyBorder="1"/>
    <xf numFmtId="0" fontId="25" fillId="3" borderId="0" xfId="2552" applyFont="1" applyFill="1" applyBorder="1" applyAlignment="1">
      <alignment horizontal="left"/>
    </xf>
    <xf numFmtId="166" fontId="25" fillId="3" borderId="0" xfId="3" applyNumberFormat="1" applyFont="1" applyFill="1" applyBorder="1" applyAlignment="1"/>
    <xf numFmtId="166" fontId="25" fillId="3" borderId="0" xfId="3" applyNumberFormat="1" applyFont="1" applyFill="1" applyBorder="1"/>
    <xf numFmtId="164" fontId="25" fillId="3" borderId="0" xfId="3" applyFont="1" applyFill="1" applyBorder="1" applyAlignment="1">
      <alignment horizontal="center"/>
    </xf>
    <xf numFmtId="164" fontId="25" fillId="3" borderId="0" xfId="3" applyFont="1" applyFill="1" applyBorder="1" applyAlignment="1"/>
    <xf numFmtId="166" fontId="25" fillId="3" borderId="0" xfId="1517" applyNumberFormat="1" applyFont="1" applyFill="1" applyBorder="1" applyAlignment="1"/>
    <xf numFmtId="166" fontId="25" fillId="3" borderId="0" xfId="1517" applyNumberFormat="1" applyFont="1" applyFill="1" applyBorder="1"/>
    <xf numFmtId="166" fontId="25" fillId="3" borderId="0" xfId="1517" applyNumberFormat="1" applyFont="1" applyFill="1" applyBorder="1" applyAlignment="1">
      <alignment horizontal="right"/>
    </xf>
    <xf numFmtId="0" fontId="25" fillId="3" borderId="0" xfId="2552" applyFont="1" applyFill="1" applyBorder="1" applyAlignment="1">
      <alignment horizontal="right"/>
    </xf>
    <xf numFmtId="164" fontId="25" fillId="3" borderId="0" xfId="3" applyNumberFormat="1" applyFont="1" applyFill="1" applyBorder="1"/>
    <xf numFmtId="3" fontId="67" fillId="3" borderId="0" xfId="890" applyNumberFormat="1" applyFont="1" applyFill="1" applyBorder="1" applyAlignment="1"/>
    <xf numFmtId="166" fontId="24" fillId="2" borderId="0" xfId="1" applyNumberFormat="1" applyFont="1" applyFill="1" applyBorder="1"/>
    <xf numFmtId="166" fontId="25" fillId="3" borderId="0" xfId="1" applyNumberFormat="1" applyFont="1" applyFill="1" applyBorder="1"/>
    <xf numFmtId="166" fontId="25" fillId="3" borderId="0" xfId="1" applyNumberFormat="1" applyFont="1" applyFill="1" applyBorder="1" applyAlignment="1"/>
    <xf numFmtId="165" fontId="11" fillId="2" borderId="0" xfId="890" applyFont="1" applyFill="1" applyBorder="1"/>
    <xf numFmtId="167" fontId="25" fillId="3" borderId="0" xfId="890" applyNumberFormat="1" applyFont="1" applyFill="1" applyBorder="1" applyAlignment="1"/>
    <xf numFmtId="166" fontId="11" fillId="2" borderId="0" xfId="2552" applyNumberFormat="1" applyFont="1" applyFill="1" applyBorder="1"/>
    <xf numFmtId="0" fontId="23" fillId="0" borderId="0" xfId="2575" applyFont="1" applyFill="1" applyBorder="1" applyAlignment="1">
      <alignment horizontal="left"/>
    </xf>
    <xf numFmtId="0" fontId="22" fillId="2" borderId="0" xfId="2575" applyFont="1" applyFill="1" applyBorder="1" applyAlignment="1">
      <alignment horizontal="center"/>
    </xf>
    <xf numFmtId="0" fontId="22" fillId="2" borderId="0" xfId="2581" applyFont="1" applyFill="1" applyBorder="1" applyAlignment="1">
      <alignment horizontal="center"/>
    </xf>
    <xf numFmtId="0" fontId="20" fillId="2" borderId="0" xfId="2552" applyFont="1" applyFill="1" applyBorder="1" applyAlignment="1">
      <alignment horizontal="right"/>
    </xf>
    <xf numFmtId="0" fontId="21" fillId="2" borderId="0" xfId="2552" applyFont="1" applyFill="1" applyBorder="1" applyAlignment="1">
      <alignment horizontal="right"/>
    </xf>
    <xf numFmtId="0" fontId="22" fillId="2" borderId="0" xfId="2552" applyFont="1" applyFill="1" applyBorder="1" applyAlignment="1">
      <alignment horizontal="center"/>
    </xf>
    <xf numFmtId="0" fontId="14" fillId="2" borderId="0" xfId="2552" applyFont="1" applyFill="1" applyBorder="1" applyAlignment="1">
      <alignment horizontal="left"/>
    </xf>
  </cellXfs>
  <cellStyles count="2604">
    <cellStyle name="Comma" xfId="1" builtinId="3"/>
    <cellStyle name="Comma 10" xfId="2"/>
    <cellStyle name="Comma 10 10" xfId="3"/>
    <cellStyle name="Comma 10 11" xfId="4"/>
    <cellStyle name="Comma 10 12" xfId="5"/>
    <cellStyle name="Comma 10 13" xfId="6"/>
    <cellStyle name="Comma 10 14" xfId="7"/>
    <cellStyle name="Comma 10 15" xfId="8"/>
    <cellStyle name="Comma 10 16" xfId="9"/>
    <cellStyle name="Comma 10 17" xfId="10"/>
    <cellStyle name="Comma 10 18" xfId="11"/>
    <cellStyle name="Comma 10 19" xfId="12"/>
    <cellStyle name="Comma 10 2" xfId="13"/>
    <cellStyle name="Comma 10 2 10" xfId="14"/>
    <cellStyle name="Comma 10 2 11" xfId="15"/>
    <cellStyle name="Comma 10 2 12" xfId="16"/>
    <cellStyle name="Comma 10 2 13" xfId="17"/>
    <cellStyle name="Comma 10 2 14" xfId="18"/>
    <cellStyle name="Comma 10 2 15" xfId="19"/>
    <cellStyle name="Comma 10 2 2" xfId="20"/>
    <cellStyle name="Comma 10 2 3" xfId="21"/>
    <cellStyle name="Comma 10 2 4" xfId="22"/>
    <cellStyle name="Comma 10 2 5" xfId="23"/>
    <cellStyle name="Comma 10 2 6" xfId="24"/>
    <cellStyle name="Comma 10 2 7" xfId="25"/>
    <cellStyle name="Comma 10 2 8" xfId="26"/>
    <cellStyle name="Comma 10 2 9" xfId="27"/>
    <cellStyle name="Comma 10 20" xfId="28"/>
    <cellStyle name="Comma 10 21" xfId="29"/>
    <cellStyle name="Comma 10 22" xfId="30"/>
    <cellStyle name="Comma 10 23" xfId="31"/>
    <cellStyle name="Comma 10 24" xfId="32"/>
    <cellStyle name="Comma 10 25" xfId="33"/>
    <cellStyle name="Comma 10 26" xfId="34"/>
    <cellStyle name="Comma 10 3" xfId="35"/>
    <cellStyle name="Comma 10 4" xfId="36"/>
    <cellStyle name="Comma 10 5" xfId="37"/>
    <cellStyle name="Comma 10 6" xfId="38"/>
    <cellStyle name="Comma 10 7" xfId="39"/>
    <cellStyle name="Comma 10 8" xfId="40"/>
    <cellStyle name="Comma 10 9" xfId="41"/>
    <cellStyle name="Comma 117 2" xfId="42"/>
    <cellStyle name="Comma 117 3" xfId="43"/>
    <cellStyle name="Comma 118 2" xfId="44"/>
    <cellStyle name="Comma 118 3" xfId="45"/>
    <cellStyle name="Comma 119 2" xfId="46"/>
    <cellStyle name="Comma 119 3" xfId="47"/>
    <cellStyle name="Comma 120 2" xfId="48"/>
    <cellStyle name="Comma 120 3" xfId="49"/>
    <cellStyle name="Comma 121 2" xfId="50"/>
    <cellStyle name="Comma 121 3" xfId="51"/>
    <cellStyle name="Comma 125 2" xfId="52"/>
    <cellStyle name="Comma 126 2" xfId="53"/>
    <cellStyle name="Comma 14" xfId="54"/>
    <cellStyle name="Comma 14 10" xfId="55"/>
    <cellStyle name="Comma 14 11" xfId="56"/>
    <cellStyle name="Comma 14 12" xfId="57"/>
    <cellStyle name="Comma 14 13" xfId="58"/>
    <cellStyle name="Comma 14 14" xfId="59"/>
    <cellStyle name="Comma 14 15" xfId="60"/>
    <cellStyle name="Comma 14 16" xfId="61"/>
    <cellStyle name="Comma 14 17" xfId="62"/>
    <cellStyle name="Comma 14 18" xfId="63"/>
    <cellStyle name="Comma 14 19" xfId="64"/>
    <cellStyle name="Comma 14 2" xfId="65"/>
    <cellStyle name="Comma 14 2 10" xfId="66"/>
    <cellStyle name="Comma 14 2 11" xfId="67"/>
    <cellStyle name="Comma 14 2 12" xfId="68"/>
    <cellStyle name="Comma 14 2 13" xfId="69"/>
    <cellStyle name="Comma 14 2 14" xfId="70"/>
    <cellStyle name="Comma 14 2 15" xfId="71"/>
    <cellStyle name="Comma 14 2 2" xfId="72"/>
    <cellStyle name="Comma 14 2 3" xfId="73"/>
    <cellStyle name="Comma 14 2 4" xfId="74"/>
    <cellStyle name="Comma 14 2 5" xfId="75"/>
    <cellStyle name="Comma 14 2 6" xfId="76"/>
    <cellStyle name="Comma 14 2 7" xfId="77"/>
    <cellStyle name="Comma 14 2 8" xfId="78"/>
    <cellStyle name="Comma 14 2 9" xfId="79"/>
    <cellStyle name="Comma 14 20" xfId="80"/>
    <cellStyle name="Comma 14 21" xfId="81"/>
    <cellStyle name="Comma 14 22" xfId="82"/>
    <cellStyle name="Comma 14 23" xfId="83"/>
    <cellStyle name="Comma 14 24" xfId="84"/>
    <cellStyle name="Comma 14 25" xfId="85"/>
    <cellStyle name="Comma 14 26" xfId="86"/>
    <cellStyle name="Comma 14 3" xfId="87"/>
    <cellStyle name="Comma 14 4" xfId="88"/>
    <cellStyle name="Comma 14 5" xfId="89"/>
    <cellStyle name="Comma 14 6" xfId="90"/>
    <cellStyle name="Comma 14 7" xfId="91"/>
    <cellStyle name="Comma 14 8" xfId="92"/>
    <cellStyle name="Comma 14 9" xfId="93"/>
    <cellStyle name="Comma 142" xfId="94"/>
    <cellStyle name="Comma 142 2" xfId="95"/>
    <cellStyle name="Comma 143" xfId="96"/>
    <cellStyle name="Comma 143 2" xfId="97"/>
    <cellStyle name="Comma 144" xfId="98"/>
    <cellStyle name="Comma 144 2" xfId="99"/>
    <cellStyle name="Comma 145" xfId="100"/>
    <cellStyle name="Comma 146" xfId="101"/>
    <cellStyle name="Comma 146 2" xfId="102"/>
    <cellStyle name="Comma 147" xfId="103"/>
    <cellStyle name="Comma 147 2" xfId="104"/>
    <cellStyle name="Comma 148" xfId="105"/>
    <cellStyle name="Comma 148 2" xfId="106"/>
    <cellStyle name="Comma 149" xfId="107"/>
    <cellStyle name="Comma 149 2" xfId="108"/>
    <cellStyle name="Comma 15" xfId="109"/>
    <cellStyle name="Comma 15 10" xfId="110"/>
    <cellStyle name="Comma 15 10 10" xfId="111"/>
    <cellStyle name="Comma 15 10 11" xfId="112"/>
    <cellStyle name="Comma 15 10 12" xfId="113"/>
    <cellStyle name="Comma 15 10 13" xfId="114"/>
    <cellStyle name="Comma 15 10 14" xfId="115"/>
    <cellStyle name="Comma 15 10 15" xfId="116"/>
    <cellStyle name="Comma 15 10 2" xfId="117"/>
    <cellStyle name="Comma 15 10 3" xfId="118"/>
    <cellStyle name="Comma 15 10 4" xfId="119"/>
    <cellStyle name="Comma 15 10 5" xfId="120"/>
    <cellStyle name="Comma 15 10 6" xfId="121"/>
    <cellStyle name="Comma 15 10 7" xfId="122"/>
    <cellStyle name="Comma 15 10 8" xfId="123"/>
    <cellStyle name="Comma 15 10 9" xfId="124"/>
    <cellStyle name="Comma 15 11" xfId="125"/>
    <cellStyle name="Comma 15 11 10" xfId="126"/>
    <cellStyle name="Comma 15 11 11" xfId="127"/>
    <cellStyle name="Comma 15 11 12" xfId="128"/>
    <cellStyle name="Comma 15 11 13" xfId="129"/>
    <cellStyle name="Comma 15 11 14" xfId="130"/>
    <cellStyle name="Comma 15 11 15" xfId="131"/>
    <cellStyle name="Comma 15 11 2" xfId="132"/>
    <cellStyle name="Comma 15 11 3" xfId="133"/>
    <cellStyle name="Comma 15 11 4" xfId="134"/>
    <cellStyle name="Comma 15 11 5" xfId="135"/>
    <cellStyle name="Comma 15 11 6" xfId="136"/>
    <cellStyle name="Comma 15 11 7" xfId="137"/>
    <cellStyle name="Comma 15 11 8" xfId="138"/>
    <cellStyle name="Comma 15 11 9" xfId="139"/>
    <cellStyle name="Comma 15 12" xfId="140"/>
    <cellStyle name="Comma 15 12 10" xfId="141"/>
    <cellStyle name="Comma 15 12 11" xfId="142"/>
    <cellStyle name="Comma 15 12 12" xfId="143"/>
    <cellStyle name="Comma 15 12 13" xfId="144"/>
    <cellStyle name="Comma 15 12 14" xfId="145"/>
    <cellStyle name="Comma 15 12 15" xfId="146"/>
    <cellStyle name="Comma 15 12 2" xfId="147"/>
    <cellStyle name="Comma 15 12 3" xfId="148"/>
    <cellStyle name="Comma 15 12 4" xfId="149"/>
    <cellStyle name="Comma 15 12 5" xfId="150"/>
    <cellStyle name="Comma 15 12 6" xfId="151"/>
    <cellStyle name="Comma 15 12 7" xfId="152"/>
    <cellStyle name="Comma 15 12 8" xfId="153"/>
    <cellStyle name="Comma 15 12 9" xfId="154"/>
    <cellStyle name="Comma 15 13" xfId="155"/>
    <cellStyle name="Comma 15 14" xfId="156"/>
    <cellStyle name="Comma 15 15" xfId="157"/>
    <cellStyle name="Comma 15 16" xfId="158"/>
    <cellStyle name="Comma 15 17" xfId="159"/>
    <cellStyle name="Comma 15 18" xfId="160"/>
    <cellStyle name="Comma 15 19" xfId="161"/>
    <cellStyle name="Comma 15 2" xfId="162"/>
    <cellStyle name="Comma 15 2 10" xfId="163"/>
    <cellStyle name="Comma 15 2 11" xfId="164"/>
    <cellStyle name="Comma 15 2 12" xfId="165"/>
    <cellStyle name="Comma 15 2 13" xfId="166"/>
    <cellStyle name="Comma 15 2 14" xfId="167"/>
    <cellStyle name="Comma 15 2 15" xfId="168"/>
    <cellStyle name="Comma 15 2 2" xfId="169"/>
    <cellStyle name="Comma 15 2 3" xfId="170"/>
    <cellStyle name="Comma 15 2 4" xfId="171"/>
    <cellStyle name="Comma 15 2 5" xfId="172"/>
    <cellStyle name="Comma 15 2 6" xfId="173"/>
    <cellStyle name="Comma 15 2 7" xfId="174"/>
    <cellStyle name="Comma 15 2 8" xfId="175"/>
    <cellStyle name="Comma 15 2 9" xfId="176"/>
    <cellStyle name="Comma 15 20" xfId="177"/>
    <cellStyle name="Comma 15 21" xfId="178"/>
    <cellStyle name="Comma 15 22" xfId="179"/>
    <cellStyle name="Comma 15 23" xfId="180"/>
    <cellStyle name="Comma 15 24" xfId="181"/>
    <cellStyle name="Comma 15 25" xfId="182"/>
    <cellStyle name="Comma 15 26" xfId="183"/>
    <cellStyle name="Comma 15 27" xfId="184"/>
    <cellStyle name="Comma 15 28" xfId="185"/>
    <cellStyle name="Comma 15 29" xfId="186"/>
    <cellStyle name="Comma 15 3" xfId="187"/>
    <cellStyle name="Comma 15 3 10" xfId="188"/>
    <cellStyle name="Comma 15 3 11" xfId="189"/>
    <cellStyle name="Comma 15 3 12" xfId="190"/>
    <cellStyle name="Comma 15 3 13" xfId="191"/>
    <cellStyle name="Comma 15 3 14" xfId="192"/>
    <cellStyle name="Comma 15 3 15" xfId="193"/>
    <cellStyle name="Comma 15 3 2" xfId="194"/>
    <cellStyle name="Comma 15 3 3" xfId="195"/>
    <cellStyle name="Comma 15 3 4" xfId="196"/>
    <cellStyle name="Comma 15 3 5" xfId="197"/>
    <cellStyle name="Comma 15 3 6" xfId="198"/>
    <cellStyle name="Comma 15 3 7" xfId="199"/>
    <cellStyle name="Comma 15 3 8" xfId="200"/>
    <cellStyle name="Comma 15 3 9" xfId="201"/>
    <cellStyle name="Comma 15 30" xfId="202"/>
    <cellStyle name="Comma 15 31" xfId="203"/>
    <cellStyle name="Comma 15 32" xfId="204"/>
    <cellStyle name="Comma 15 33" xfId="205"/>
    <cellStyle name="Comma 15 34" xfId="206"/>
    <cellStyle name="Comma 15 35" xfId="207"/>
    <cellStyle name="Comma 15 36" xfId="208"/>
    <cellStyle name="Comma 15 4" xfId="209"/>
    <cellStyle name="Comma 15 4 10" xfId="210"/>
    <cellStyle name="Comma 15 4 11" xfId="211"/>
    <cellStyle name="Comma 15 4 12" xfId="212"/>
    <cellStyle name="Comma 15 4 13" xfId="213"/>
    <cellStyle name="Comma 15 4 14" xfId="214"/>
    <cellStyle name="Comma 15 4 15" xfId="215"/>
    <cellStyle name="Comma 15 4 2" xfId="216"/>
    <cellStyle name="Comma 15 4 3" xfId="217"/>
    <cellStyle name="Comma 15 4 4" xfId="218"/>
    <cellStyle name="Comma 15 4 5" xfId="219"/>
    <cellStyle name="Comma 15 4 6" xfId="220"/>
    <cellStyle name="Comma 15 4 7" xfId="221"/>
    <cellStyle name="Comma 15 4 8" xfId="222"/>
    <cellStyle name="Comma 15 4 9" xfId="223"/>
    <cellStyle name="Comma 15 5" xfId="224"/>
    <cellStyle name="Comma 15 5 10" xfId="225"/>
    <cellStyle name="Comma 15 5 11" xfId="226"/>
    <cellStyle name="Comma 15 5 12" xfId="227"/>
    <cellStyle name="Comma 15 5 13" xfId="228"/>
    <cellStyle name="Comma 15 5 14" xfId="229"/>
    <cellStyle name="Comma 15 5 15" xfId="230"/>
    <cellStyle name="Comma 15 5 2" xfId="231"/>
    <cellStyle name="Comma 15 5 3" xfId="232"/>
    <cellStyle name="Comma 15 5 4" xfId="233"/>
    <cellStyle name="Comma 15 5 5" xfId="234"/>
    <cellStyle name="Comma 15 5 6" xfId="235"/>
    <cellStyle name="Comma 15 5 7" xfId="236"/>
    <cellStyle name="Comma 15 5 8" xfId="237"/>
    <cellStyle name="Comma 15 5 9" xfId="238"/>
    <cellStyle name="Comma 15 6" xfId="239"/>
    <cellStyle name="Comma 15 6 10" xfId="240"/>
    <cellStyle name="Comma 15 6 11" xfId="241"/>
    <cellStyle name="Comma 15 6 12" xfId="242"/>
    <cellStyle name="Comma 15 6 13" xfId="243"/>
    <cellStyle name="Comma 15 6 14" xfId="244"/>
    <cellStyle name="Comma 15 6 15" xfId="245"/>
    <cellStyle name="Comma 15 6 2" xfId="246"/>
    <cellStyle name="Comma 15 6 3" xfId="247"/>
    <cellStyle name="Comma 15 6 4" xfId="248"/>
    <cellStyle name="Comma 15 6 5" xfId="249"/>
    <cellStyle name="Comma 15 6 6" xfId="250"/>
    <cellStyle name="Comma 15 6 7" xfId="251"/>
    <cellStyle name="Comma 15 6 8" xfId="252"/>
    <cellStyle name="Comma 15 6 9" xfId="253"/>
    <cellStyle name="Comma 15 7" xfId="254"/>
    <cellStyle name="Comma 15 7 10" xfId="255"/>
    <cellStyle name="Comma 15 7 11" xfId="256"/>
    <cellStyle name="Comma 15 7 12" xfId="257"/>
    <cellStyle name="Comma 15 7 13" xfId="258"/>
    <cellStyle name="Comma 15 7 14" xfId="259"/>
    <cellStyle name="Comma 15 7 15" xfId="260"/>
    <cellStyle name="Comma 15 7 2" xfId="261"/>
    <cellStyle name="Comma 15 7 3" xfId="262"/>
    <cellStyle name="Comma 15 7 4" xfId="263"/>
    <cellStyle name="Comma 15 7 5" xfId="264"/>
    <cellStyle name="Comma 15 7 6" xfId="265"/>
    <cellStyle name="Comma 15 7 7" xfId="266"/>
    <cellStyle name="Comma 15 7 8" xfId="267"/>
    <cellStyle name="Comma 15 7 9" xfId="268"/>
    <cellStyle name="Comma 15 8" xfId="269"/>
    <cellStyle name="Comma 15 8 10" xfId="270"/>
    <cellStyle name="Comma 15 8 11" xfId="271"/>
    <cellStyle name="Comma 15 8 12" xfId="272"/>
    <cellStyle name="Comma 15 8 13" xfId="273"/>
    <cellStyle name="Comma 15 8 14" xfId="274"/>
    <cellStyle name="Comma 15 8 15" xfId="275"/>
    <cellStyle name="Comma 15 8 2" xfId="276"/>
    <cellStyle name="Comma 15 8 3" xfId="277"/>
    <cellStyle name="Comma 15 8 4" xfId="278"/>
    <cellStyle name="Comma 15 8 5" xfId="279"/>
    <cellStyle name="Comma 15 8 6" xfId="280"/>
    <cellStyle name="Comma 15 8 7" xfId="281"/>
    <cellStyle name="Comma 15 8 8" xfId="282"/>
    <cellStyle name="Comma 15 8 9" xfId="283"/>
    <cellStyle name="Comma 15 9" xfId="284"/>
    <cellStyle name="Comma 15 9 10" xfId="285"/>
    <cellStyle name="Comma 15 9 11" xfId="286"/>
    <cellStyle name="Comma 15 9 12" xfId="287"/>
    <cellStyle name="Comma 15 9 13" xfId="288"/>
    <cellStyle name="Comma 15 9 14" xfId="289"/>
    <cellStyle name="Comma 15 9 15" xfId="290"/>
    <cellStyle name="Comma 15 9 2" xfId="291"/>
    <cellStyle name="Comma 15 9 3" xfId="292"/>
    <cellStyle name="Comma 15 9 4" xfId="293"/>
    <cellStyle name="Comma 15 9 5" xfId="294"/>
    <cellStyle name="Comma 15 9 6" xfId="295"/>
    <cellStyle name="Comma 15 9 7" xfId="296"/>
    <cellStyle name="Comma 15 9 8" xfId="297"/>
    <cellStyle name="Comma 15 9 9" xfId="298"/>
    <cellStyle name="Comma 150" xfId="299"/>
    <cellStyle name="Comma 150 2" xfId="300"/>
    <cellStyle name="Comma 151" xfId="301"/>
    <cellStyle name="Comma 151 2" xfId="302"/>
    <cellStyle name="Comma 152" xfId="303"/>
    <cellStyle name="Comma 152 2" xfId="304"/>
    <cellStyle name="Comma 153" xfId="305"/>
    <cellStyle name="Comma 153 2" xfId="306"/>
    <cellStyle name="Comma 154" xfId="307"/>
    <cellStyle name="Comma 154 2" xfId="308"/>
    <cellStyle name="Comma 155" xfId="309"/>
    <cellStyle name="Comma 155 2" xfId="310"/>
    <cellStyle name="Comma 156" xfId="311"/>
    <cellStyle name="Comma 156 2" xfId="312"/>
    <cellStyle name="Comma 156 3" xfId="313"/>
    <cellStyle name="Comma 157" xfId="314"/>
    <cellStyle name="Comma 157 2" xfId="315"/>
    <cellStyle name="Comma 157 3" xfId="316"/>
    <cellStyle name="Comma 158" xfId="317"/>
    <cellStyle name="Comma 159" xfId="318"/>
    <cellStyle name="Comma 16" xfId="319"/>
    <cellStyle name="Comma 16 10" xfId="320"/>
    <cellStyle name="Comma 16 10 10" xfId="321"/>
    <cellStyle name="Comma 16 10 11" xfId="322"/>
    <cellStyle name="Comma 16 10 12" xfId="323"/>
    <cellStyle name="Comma 16 10 13" xfId="324"/>
    <cellStyle name="Comma 16 10 14" xfId="325"/>
    <cellStyle name="Comma 16 10 15" xfId="326"/>
    <cellStyle name="Comma 16 10 2" xfId="327"/>
    <cellStyle name="Comma 16 10 3" xfId="328"/>
    <cellStyle name="Comma 16 10 4" xfId="329"/>
    <cellStyle name="Comma 16 10 5" xfId="330"/>
    <cellStyle name="Comma 16 10 6" xfId="331"/>
    <cellStyle name="Comma 16 10 7" xfId="332"/>
    <cellStyle name="Comma 16 10 8" xfId="333"/>
    <cellStyle name="Comma 16 10 9" xfId="334"/>
    <cellStyle name="Comma 16 11" xfId="335"/>
    <cellStyle name="Comma 16 11 10" xfId="336"/>
    <cellStyle name="Comma 16 11 11" xfId="337"/>
    <cellStyle name="Comma 16 11 12" xfId="338"/>
    <cellStyle name="Comma 16 11 13" xfId="339"/>
    <cellStyle name="Comma 16 11 14" xfId="340"/>
    <cellStyle name="Comma 16 11 15" xfId="341"/>
    <cellStyle name="Comma 16 11 2" xfId="342"/>
    <cellStyle name="Comma 16 11 3" xfId="343"/>
    <cellStyle name="Comma 16 11 4" xfId="344"/>
    <cellStyle name="Comma 16 11 5" xfId="345"/>
    <cellStyle name="Comma 16 11 6" xfId="346"/>
    <cellStyle name="Comma 16 11 7" xfId="347"/>
    <cellStyle name="Comma 16 11 8" xfId="348"/>
    <cellStyle name="Comma 16 11 9" xfId="349"/>
    <cellStyle name="Comma 16 12" xfId="350"/>
    <cellStyle name="Comma 16 12 10" xfId="351"/>
    <cellStyle name="Comma 16 12 11" xfId="352"/>
    <cellStyle name="Comma 16 12 12" xfId="353"/>
    <cellStyle name="Comma 16 12 13" xfId="354"/>
    <cellStyle name="Comma 16 12 14" xfId="355"/>
    <cellStyle name="Comma 16 12 15" xfId="356"/>
    <cellStyle name="Comma 16 12 2" xfId="357"/>
    <cellStyle name="Comma 16 12 3" xfId="358"/>
    <cellStyle name="Comma 16 12 4" xfId="359"/>
    <cellStyle name="Comma 16 12 5" xfId="360"/>
    <cellStyle name="Comma 16 12 6" xfId="361"/>
    <cellStyle name="Comma 16 12 7" xfId="362"/>
    <cellStyle name="Comma 16 12 8" xfId="363"/>
    <cellStyle name="Comma 16 12 9" xfId="364"/>
    <cellStyle name="Comma 16 13" xfId="365"/>
    <cellStyle name="Comma 16 14" xfId="366"/>
    <cellStyle name="Comma 16 15" xfId="367"/>
    <cellStyle name="Comma 16 16" xfId="368"/>
    <cellStyle name="Comma 16 17" xfId="369"/>
    <cellStyle name="Comma 16 18" xfId="370"/>
    <cellStyle name="Comma 16 19" xfId="371"/>
    <cellStyle name="Comma 16 2" xfId="372"/>
    <cellStyle name="Comma 16 2 10" xfId="373"/>
    <cellStyle name="Comma 16 2 11" xfId="374"/>
    <cellStyle name="Comma 16 2 12" xfId="375"/>
    <cellStyle name="Comma 16 2 13" xfId="376"/>
    <cellStyle name="Comma 16 2 14" xfId="377"/>
    <cellStyle name="Comma 16 2 15" xfId="378"/>
    <cellStyle name="Comma 16 2 2" xfId="379"/>
    <cellStyle name="Comma 16 2 3" xfId="380"/>
    <cellStyle name="Comma 16 2 4" xfId="381"/>
    <cellStyle name="Comma 16 2 5" xfId="382"/>
    <cellStyle name="Comma 16 2 6" xfId="383"/>
    <cellStyle name="Comma 16 2 7" xfId="384"/>
    <cellStyle name="Comma 16 2 8" xfId="385"/>
    <cellStyle name="Comma 16 2 9" xfId="386"/>
    <cellStyle name="Comma 16 20" xfId="387"/>
    <cellStyle name="Comma 16 21" xfId="388"/>
    <cellStyle name="Comma 16 22" xfId="389"/>
    <cellStyle name="Comma 16 23" xfId="390"/>
    <cellStyle name="Comma 16 24" xfId="391"/>
    <cellStyle name="Comma 16 25" xfId="392"/>
    <cellStyle name="Comma 16 26" xfId="393"/>
    <cellStyle name="Comma 16 27" xfId="394"/>
    <cellStyle name="Comma 16 28" xfId="395"/>
    <cellStyle name="Comma 16 29" xfId="396"/>
    <cellStyle name="Comma 16 3" xfId="397"/>
    <cellStyle name="Comma 16 3 10" xfId="398"/>
    <cellStyle name="Comma 16 3 11" xfId="399"/>
    <cellStyle name="Comma 16 3 12" xfId="400"/>
    <cellStyle name="Comma 16 3 13" xfId="401"/>
    <cellStyle name="Comma 16 3 14" xfId="402"/>
    <cellStyle name="Comma 16 3 15" xfId="403"/>
    <cellStyle name="Comma 16 3 2" xfId="404"/>
    <cellStyle name="Comma 16 3 3" xfId="405"/>
    <cellStyle name="Comma 16 3 4" xfId="406"/>
    <cellStyle name="Comma 16 3 5" xfId="407"/>
    <cellStyle name="Comma 16 3 6" xfId="408"/>
    <cellStyle name="Comma 16 3 7" xfId="409"/>
    <cellStyle name="Comma 16 3 8" xfId="410"/>
    <cellStyle name="Comma 16 3 9" xfId="411"/>
    <cellStyle name="Comma 16 30" xfId="412"/>
    <cellStyle name="Comma 16 31" xfId="413"/>
    <cellStyle name="Comma 16 32" xfId="414"/>
    <cellStyle name="Comma 16 33" xfId="415"/>
    <cellStyle name="Comma 16 34" xfId="416"/>
    <cellStyle name="Comma 16 35" xfId="417"/>
    <cellStyle name="Comma 16 36" xfId="418"/>
    <cellStyle name="Comma 16 4" xfId="419"/>
    <cellStyle name="Comma 16 4 10" xfId="420"/>
    <cellStyle name="Comma 16 4 11" xfId="421"/>
    <cellStyle name="Comma 16 4 12" xfId="422"/>
    <cellStyle name="Comma 16 4 13" xfId="423"/>
    <cellStyle name="Comma 16 4 14" xfId="424"/>
    <cellStyle name="Comma 16 4 15" xfId="425"/>
    <cellStyle name="Comma 16 4 2" xfId="426"/>
    <cellStyle name="Comma 16 4 3" xfId="427"/>
    <cellStyle name="Comma 16 4 4" xfId="428"/>
    <cellStyle name="Comma 16 4 5" xfId="429"/>
    <cellStyle name="Comma 16 4 6" xfId="430"/>
    <cellStyle name="Comma 16 4 7" xfId="431"/>
    <cellStyle name="Comma 16 4 8" xfId="432"/>
    <cellStyle name="Comma 16 4 9" xfId="433"/>
    <cellStyle name="Comma 16 5" xfId="434"/>
    <cellStyle name="Comma 16 5 10" xfId="435"/>
    <cellStyle name="Comma 16 5 11" xfId="436"/>
    <cellStyle name="Comma 16 5 12" xfId="437"/>
    <cellStyle name="Comma 16 5 13" xfId="438"/>
    <cellStyle name="Comma 16 5 14" xfId="439"/>
    <cellStyle name="Comma 16 5 15" xfId="440"/>
    <cellStyle name="Comma 16 5 2" xfId="441"/>
    <cellStyle name="Comma 16 5 3" xfId="442"/>
    <cellStyle name="Comma 16 5 4" xfId="443"/>
    <cellStyle name="Comma 16 5 5" xfId="444"/>
    <cellStyle name="Comma 16 5 6" xfId="445"/>
    <cellStyle name="Comma 16 5 7" xfId="446"/>
    <cellStyle name="Comma 16 5 8" xfId="447"/>
    <cellStyle name="Comma 16 5 9" xfId="448"/>
    <cellStyle name="Comma 16 6" xfId="449"/>
    <cellStyle name="Comma 16 6 10" xfId="450"/>
    <cellStyle name="Comma 16 6 11" xfId="451"/>
    <cellStyle name="Comma 16 6 12" xfId="452"/>
    <cellStyle name="Comma 16 6 13" xfId="453"/>
    <cellStyle name="Comma 16 6 14" xfId="454"/>
    <cellStyle name="Comma 16 6 15" xfId="455"/>
    <cellStyle name="Comma 16 6 2" xfId="456"/>
    <cellStyle name="Comma 16 6 3" xfId="457"/>
    <cellStyle name="Comma 16 6 4" xfId="458"/>
    <cellStyle name="Comma 16 6 5" xfId="459"/>
    <cellStyle name="Comma 16 6 6" xfId="460"/>
    <cellStyle name="Comma 16 6 7" xfId="461"/>
    <cellStyle name="Comma 16 6 8" xfId="462"/>
    <cellStyle name="Comma 16 6 9" xfId="463"/>
    <cellStyle name="Comma 16 7" xfId="464"/>
    <cellStyle name="Comma 16 7 10" xfId="465"/>
    <cellStyle name="Comma 16 7 11" xfId="466"/>
    <cellStyle name="Comma 16 7 12" xfId="467"/>
    <cellStyle name="Comma 16 7 13" xfId="468"/>
    <cellStyle name="Comma 16 7 14" xfId="469"/>
    <cellStyle name="Comma 16 7 15" xfId="470"/>
    <cellStyle name="Comma 16 7 2" xfId="471"/>
    <cellStyle name="Comma 16 7 3" xfId="472"/>
    <cellStyle name="Comma 16 7 4" xfId="473"/>
    <cellStyle name="Comma 16 7 5" xfId="474"/>
    <cellStyle name="Comma 16 7 6" xfId="475"/>
    <cellStyle name="Comma 16 7 7" xfId="476"/>
    <cellStyle name="Comma 16 7 8" xfId="477"/>
    <cellStyle name="Comma 16 7 9" xfId="478"/>
    <cellStyle name="Comma 16 8" xfId="479"/>
    <cellStyle name="Comma 16 8 10" xfId="480"/>
    <cellStyle name="Comma 16 8 11" xfId="481"/>
    <cellStyle name="Comma 16 8 12" xfId="482"/>
    <cellStyle name="Comma 16 8 13" xfId="483"/>
    <cellStyle name="Comma 16 8 14" xfId="484"/>
    <cellStyle name="Comma 16 8 15" xfId="485"/>
    <cellStyle name="Comma 16 8 2" xfId="486"/>
    <cellStyle name="Comma 16 8 3" xfId="487"/>
    <cellStyle name="Comma 16 8 4" xfId="488"/>
    <cellStyle name="Comma 16 8 5" xfId="489"/>
    <cellStyle name="Comma 16 8 6" xfId="490"/>
    <cellStyle name="Comma 16 8 7" xfId="491"/>
    <cellStyle name="Comma 16 8 8" xfId="492"/>
    <cellStyle name="Comma 16 8 9" xfId="493"/>
    <cellStyle name="Comma 16 9" xfId="494"/>
    <cellStyle name="Comma 16 9 10" xfId="495"/>
    <cellStyle name="Comma 16 9 11" xfId="496"/>
    <cellStyle name="Comma 16 9 12" xfId="497"/>
    <cellStyle name="Comma 16 9 13" xfId="498"/>
    <cellStyle name="Comma 16 9 14" xfId="499"/>
    <cellStyle name="Comma 16 9 15" xfId="500"/>
    <cellStyle name="Comma 16 9 2" xfId="501"/>
    <cellStyle name="Comma 16 9 3" xfId="502"/>
    <cellStyle name="Comma 16 9 4" xfId="503"/>
    <cellStyle name="Comma 16 9 5" xfId="504"/>
    <cellStyle name="Comma 16 9 6" xfId="505"/>
    <cellStyle name="Comma 16 9 7" xfId="506"/>
    <cellStyle name="Comma 16 9 8" xfId="507"/>
    <cellStyle name="Comma 16 9 9" xfId="508"/>
    <cellStyle name="Comma 160" xfId="509"/>
    <cellStyle name="Comma 17" xfId="510"/>
    <cellStyle name="Comma 17 10" xfId="511"/>
    <cellStyle name="Comma 17 10 10" xfId="512"/>
    <cellStyle name="Comma 17 10 11" xfId="513"/>
    <cellStyle name="Comma 17 10 12" xfId="514"/>
    <cellStyle name="Comma 17 10 13" xfId="515"/>
    <cellStyle name="Comma 17 10 14" xfId="516"/>
    <cellStyle name="Comma 17 10 15" xfId="517"/>
    <cellStyle name="Comma 17 10 2" xfId="518"/>
    <cellStyle name="Comma 17 10 3" xfId="519"/>
    <cellStyle name="Comma 17 10 4" xfId="520"/>
    <cellStyle name="Comma 17 10 5" xfId="521"/>
    <cellStyle name="Comma 17 10 6" xfId="522"/>
    <cellStyle name="Comma 17 10 7" xfId="523"/>
    <cellStyle name="Comma 17 10 8" xfId="524"/>
    <cellStyle name="Comma 17 10 9" xfId="525"/>
    <cellStyle name="Comma 17 11" xfId="526"/>
    <cellStyle name="Comma 17 11 10" xfId="527"/>
    <cellStyle name="Comma 17 11 11" xfId="528"/>
    <cellStyle name="Comma 17 11 12" xfId="529"/>
    <cellStyle name="Comma 17 11 13" xfId="530"/>
    <cellStyle name="Comma 17 11 14" xfId="531"/>
    <cellStyle name="Comma 17 11 15" xfId="532"/>
    <cellStyle name="Comma 17 11 2" xfId="533"/>
    <cellStyle name="Comma 17 11 3" xfId="534"/>
    <cellStyle name="Comma 17 11 4" xfId="535"/>
    <cellStyle name="Comma 17 11 5" xfId="536"/>
    <cellStyle name="Comma 17 11 6" xfId="537"/>
    <cellStyle name="Comma 17 11 7" xfId="538"/>
    <cellStyle name="Comma 17 11 8" xfId="539"/>
    <cellStyle name="Comma 17 11 9" xfId="540"/>
    <cellStyle name="Comma 17 12" xfId="541"/>
    <cellStyle name="Comma 17 12 10" xfId="542"/>
    <cellStyle name="Comma 17 12 11" xfId="543"/>
    <cellStyle name="Comma 17 12 12" xfId="544"/>
    <cellStyle name="Comma 17 12 13" xfId="545"/>
    <cellStyle name="Comma 17 12 14" xfId="546"/>
    <cellStyle name="Comma 17 12 15" xfId="547"/>
    <cellStyle name="Comma 17 12 2" xfId="548"/>
    <cellStyle name="Comma 17 12 3" xfId="549"/>
    <cellStyle name="Comma 17 12 4" xfId="550"/>
    <cellStyle name="Comma 17 12 5" xfId="551"/>
    <cellStyle name="Comma 17 12 6" xfId="552"/>
    <cellStyle name="Comma 17 12 7" xfId="553"/>
    <cellStyle name="Comma 17 12 8" xfId="554"/>
    <cellStyle name="Comma 17 12 9" xfId="555"/>
    <cellStyle name="Comma 17 13" xfId="556"/>
    <cellStyle name="Comma 17 14" xfId="557"/>
    <cellStyle name="Comma 17 15" xfId="558"/>
    <cellStyle name="Comma 17 16" xfId="559"/>
    <cellStyle name="Comma 17 17" xfId="560"/>
    <cellStyle name="Comma 17 18" xfId="561"/>
    <cellStyle name="Comma 17 19" xfId="562"/>
    <cellStyle name="Comma 17 2" xfId="563"/>
    <cellStyle name="Comma 17 2 10" xfId="564"/>
    <cellStyle name="Comma 17 2 11" xfId="565"/>
    <cellStyle name="Comma 17 2 12" xfId="566"/>
    <cellStyle name="Comma 17 2 13" xfId="567"/>
    <cellStyle name="Comma 17 2 14" xfId="568"/>
    <cellStyle name="Comma 17 2 15" xfId="569"/>
    <cellStyle name="Comma 17 2 2" xfId="570"/>
    <cellStyle name="Comma 17 2 3" xfId="571"/>
    <cellStyle name="Comma 17 2 4" xfId="572"/>
    <cellStyle name="Comma 17 2 5" xfId="573"/>
    <cellStyle name="Comma 17 2 6" xfId="574"/>
    <cellStyle name="Comma 17 2 7" xfId="575"/>
    <cellStyle name="Comma 17 2 8" xfId="576"/>
    <cellStyle name="Comma 17 2 9" xfId="577"/>
    <cellStyle name="Comma 17 20" xfId="578"/>
    <cellStyle name="Comma 17 21" xfId="579"/>
    <cellStyle name="Comma 17 22" xfId="580"/>
    <cellStyle name="Comma 17 23" xfId="581"/>
    <cellStyle name="Comma 17 24" xfId="582"/>
    <cellStyle name="Comma 17 25" xfId="583"/>
    <cellStyle name="Comma 17 26" xfId="584"/>
    <cellStyle name="Comma 17 27" xfId="585"/>
    <cellStyle name="Comma 17 28" xfId="586"/>
    <cellStyle name="Comma 17 29" xfId="587"/>
    <cellStyle name="Comma 17 3" xfId="588"/>
    <cellStyle name="Comma 17 3 10" xfId="589"/>
    <cellStyle name="Comma 17 3 11" xfId="590"/>
    <cellStyle name="Comma 17 3 12" xfId="591"/>
    <cellStyle name="Comma 17 3 13" xfId="592"/>
    <cellStyle name="Comma 17 3 14" xfId="593"/>
    <cellStyle name="Comma 17 3 15" xfId="594"/>
    <cellStyle name="Comma 17 3 2" xfId="595"/>
    <cellStyle name="Comma 17 3 3" xfId="596"/>
    <cellStyle name="Comma 17 3 4" xfId="597"/>
    <cellStyle name="Comma 17 3 5" xfId="598"/>
    <cellStyle name="Comma 17 3 6" xfId="599"/>
    <cellStyle name="Comma 17 3 7" xfId="600"/>
    <cellStyle name="Comma 17 3 8" xfId="601"/>
    <cellStyle name="Comma 17 3 9" xfId="602"/>
    <cellStyle name="Comma 17 30" xfId="603"/>
    <cellStyle name="Comma 17 31" xfId="604"/>
    <cellStyle name="Comma 17 32" xfId="605"/>
    <cellStyle name="Comma 17 33" xfId="606"/>
    <cellStyle name="Comma 17 34" xfId="607"/>
    <cellStyle name="Comma 17 35" xfId="608"/>
    <cellStyle name="Comma 17 36" xfId="609"/>
    <cellStyle name="Comma 17 4" xfId="610"/>
    <cellStyle name="Comma 17 4 10" xfId="611"/>
    <cellStyle name="Comma 17 4 11" xfId="612"/>
    <cellStyle name="Comma 17 4 12" xfId="613"/>
    <cellStyle name="Comma 17 4 13" xfId="614"/>
    <cellStyle name="Comma 17 4 14" xfId="615"/>
    <cellStyle name="Comma 17 4 15" xfId="616"/>
    <cellStyle name="Comma 17 4 2" xfId="617"/>
    <cellStyle name="Comma 17 4 3" xfId="618"/>
    <cellStyle name="Comma 17 4 4" xfId="619"/>
    <cellStyle name="Comma 17 4 5" xfId="620"/>
    <cellStyle name="Comma 17 4 6" xfId="621"/>
    <cellStyle name="Comma 17 4 7" xfId="622"/>
    <cellStyle name="Comma 17 4 8" xfId="623"/>
    <cellStyle name="Comma 17 4 9" xfId="624"/>
    <cellStyle name="Comma 17 5" xfId="625"/>
    <cellStyle name="Comma 17 5 10" xfId="626"/>
    <cellStyle name="Comma 17 5 11" xfId="627"/>
    <cellStyle name="Comma 17 5 12" xfId="628"/>
    <cellStyle name="Comma 17 5 13" xfId="629"/>
    <cellStyle name="Comma 17 5 14" xfId="630"/>
    <cellStyle name="Comma 17 5 15" xfId="631"/>
    <cellStyle name="Comma 17 5 2" xfId="632"/>
    <cellStyle name="Comma 17 5 3" xfId="633"/>
    <cellStyle name="Comma 17 5 4" xfId="634"/>
    <cellStyle name="Comma 17 5 5" xfId="635"/>
    <cellStyle name="Comma 17 5 6" xfId="636"/>
    <cellStyle name="Comma 17 5 7" xfId="637"/>
    <cellStyle name="Comma 17 5 8" xfId="638"/>
    <cellStyle name="Comma 17 5 9" xfId="639"/>
    <cellStyle name="Comma 17 6" xfId="640"/>
    <cellStyle name="Comma 17 6 10" xfId="641"/>
    <cellStyle name="Comma 17 6 11" xfId="642"/>
    <cellStyle name="Comma 17 6 12" xfId="643"/>
    <cellStyle name="Comma 17 6 13" xfId="644"/>
    <cellStyle name="Comma 17 6 14" xfId="645"/>
    <cellStyle name="Comma 17 6 15" xfId="646"/>
    <cellStyle name="Comma 17 6 2" xfId="647"/>
    <cellStyle name="Comma 17 6 3" xfId="648"/>
    <cellStyle name="Comma 17 6 4" xfId="649"/>
    <cellStyle name="Comma 17 6 5" xfId="650"/>
    <cellStyle name="Comma 17 6 6" xfId="651"/>
    <cellStyle name="Comma 17 6 7" xfId="652"/>
    <cellStyle name="Comma 17 6 8" xfId="653"/>
    <cellStyle name="Comma 17 6 9" xfId="654"/>
    <cellStyle name="Comma 17 7" xfId="655"/>
    <cellStyle name="Comma 17 7 10" xfId="656"/>
    <cellStyle name="Comma 17 7 11" xfId="657"/>
    <cellStyle name="Comma 17 7 12" xfId="658"/>
    <cellStyle name="Comma 17 7 13" xfId="659"/>
    <cellStyle name="Comma 17 7 14" xfId="660"/>
    <cellStyle name="Comma 17 7 15" xfId="661"/>
    <cellStyle name="Comma 17 7 2" xfId="662"/>
    <cellStyle name="Comma 17 7 3" xfId="663"/>
    <cellStyle name="Comma 17 7 4" xfId="664"/>
    <cellStyle name="Comma 17 7 5" xfId="665"/>
    <cellStyle name="Comma 17 7 6" xfId="666"/>
    <cellStyle name="Comma 17 7 7" xfId="667"/>
    <cellStyle name="Comma 17 7 8" xfId="668"/>
    <cellStyle name="Comma 17 7 9" xfId="669"/>
    <cellStyle name="Comma 17 8" xfId="670"/>
    <cellStyle name="Comma 17 8 10" xfId="671"/>
    <cellStyle name="Comma 17 8 11" xfId="672"/>
    <cellStyle name="Comma 17 8 12" xfId="673"/>
    <cellStyle name="Comma 17 8 13" xfId="674"/>
    <cellStyle name="Comma 17 8 14" xfId="675"/>
    <cellStyle name="Comma 17 8 15" xfId="676"/>
    <cellStyle name="Comma 17 8 2" xfId="677"/>
    <cellStyle name="Comma 17 8 3" xfId="678"/>
    <cellStyle name="Comma 17 8 4" xfId="679"/>
    <cellStyle name="Comma 17 8 5" xfId="680"/>
    <cellStyle name="Comma 17 8 6" xfId="681"/>
    <cellStyle name="Comma 17 8 7" xfId="682"/>
    <cellStyle name="Comma 17 8 8" xfId="683"/>
    <cellStyle name="Comma 17 8 9" xfId="684"/>
    <cellStyle name="Comma 17 9" xfId="685"/>
    <cellStyle name="Comma 17 9 10" xfId="686"/>
    <cellStyle name="Comma 17 9 11" xfId="687"/>
    <cellStyle name="Comma 17 9 12" xfId="688"/>
    <cellStyle name="Comma 17 9 13" xfId="689"/>
    <cellStyle name="Comma 17 9 14" xfId="690"/>
    <cellStyle name="Comma 17 9 15" xfId="691"/>
    <cellStyle name="Comma 17 9 2" xfId="692"/>
    <cellStyle name="Comma 17 9 3" xfId="693"/>
    <cellStyle name="Comma 17 9 4" xfId="694"/>
    <cellStyle name="Comma 17 9 5" xfId="695"/>
    <cellStyle name="Comma 17 9 6" xfId="696"/>
    <cellStyle name="Comma 17 9 7" xfId="697"/>
    <cellStyle name="Comma 17 9 8" xfId="698"/>
    <cellStyle name="Comma 17 9 9" xfId="699"/>
    <cellStyle name="Comma 19" xfId="700"/>
    <cellStyle name="Comma 19 10" xfId="701"/>
    <cellStyle name="Comma 19 10 10" xfId="702"/>
    <cellStyle name="Comma 19 10 11" xfId="703"/>
    <cellStyle name="Comma 19 10 12" xfId="704"/>
    <cellStyle name="Comma 19 10 13" xfId="705"/>
    <cellStyle name="Comma 19 10 14" xfId="706"/>
    <cellStyle name="Comma 19 10 15" xfId="707"/>
    <cellStyle name="Comma 19 10 2" xfId="708"/>
    <cellStyle name="Comma 19 10 3" xfId="709"/>
    <cellStyle name="Comma 19 10 4" xfId="710"/>
    <cellStyle name="Comma 19 10 5" xfId="711"/>
    <cellStyle name="Comma 19 10 6" xfId="712"/>
    <cellStyle name="Comma 19 10 7" xfId="713"/>
    <cellStyle name="Comma 19 10 8" xfId="714"/>
    <cellStyle name="Comma 19 10 9" xfId="715"/>
    <cellStyle name="Comma 19 11" xfId="716"/>
    <cellStyle name="Comma 19 11 10" xfId="717"/>
    <cellStyle name="Comma 19 11 11" xfId="718"/>
    <cellStyle name="Comma 19 11 12" xfId="719"/>
    <cellStyle name="Comma 19 11 13" xfId="720"/>
    <cellStyle name="Comma 19 11 14" xfId="721"/>
    <cellStyle name="Comma 19 11 15" xfId="722"/>
    <cellStyle name="Comma 19 11 2" xfId="723"/>
    <cellStyle name="Comma 19 11 3" xfId="724"/>
    <cellStyle name="Comma 19 11 4" xfId="725"/>
    <cellStyle name="Comma 19 11 5" xfId="726"/>
    <cellStyle name="Comma 19 11 6" xfId="727"/>
    <cellStyle name="Comma 19 11 7" xfId="728"/>
    <cellStyle name="Comma 19 11 8" xfId="729"/>
    <cellStyle name="Comma 19 11 9" xfId="730"/>
    <cellStyle name="Comma 19 12" xfId="731"/>
    <cellStyle name="Comma 19 12 10" xfId="732"/>
    <cellStyle name="Comma 19 12 11" xfId="733"/>
    <cellStyle name="Comma 19 12 12" xfId="734"/>
    <cellStyle name="Comma 19 12 13" xfId="735"/>
    <cellStyle name="Comma 19 12 14" xfId="736"/>
    <cellStyle name="Comma 19 12 15" xfId="737"/>
    <cellStyle name="Comma 19 12 2" xfId="738"/>
    <cellStyle name="Comma 19 12 3" xfId="739"/>
    <cellStyle name="Comma 19 12 4" xfId="740"/>
    <cellStyle name="Comma 19 12 5" xfId="741"/>
    <cellStyle name="Comma 19 12 6" xfId="742"/>
    <cellStyle name="Comma 19 12 7" xfId="743"/>
    <cellStyle name="Comma 19 12 8" xfId="744"/>
    <cellStyle name="Comma 19 12 9" xfId="745"/>
    <cellStyle name="Comma 19 13" xfId="746"/>
    <cellStyle name="Comma 19 14" xfId="747"/>
    <cellStyle name="Comma 19 15" xfId="748"/>
    <cellStyle name="Comma 19 16" xfId="749"/>
    <cellStyle name="Comma 19 17" xfId="750"/>
    <cellStyle name="Comma 19 18" xfId="751"/>
    <cellStyle name="Comma 19 19" xfId="752"/>
    <cellStyle name="Comma 19 2" xfId="753"/>
    <cellStyle name="Comma 19 2 10" xfId="754"/>
    <cellStyle name="Comma 19 2 11" xfId="755"/>
    <cellStyle name="Comma 19 2 12" xfId="756"/>
    <cellStyle name="Comma 19 2 13" xfId="757"/>
    <cellStyle name="Comma 19 2 14" xfId="758"/>
    <cellStyle name="Comma 19 2 15" xfId="759"/>
    <cellStyle name="Comma 19 2 2" xfId="760"/>
    <cellStyle name="Comma 19 2 3" xfId="761"/>
    <cellStyle name="Comma 19 2 4" xfId="762"/>
    <cellStyle name="Comma 19 2 5" xfId="763"/>
    <cellStyle name="Comma 19 2 6" xfId="764"/>
    <cellStyle name="Comma 19 2 7" xfId="765"/>
    <cellStyle name="Comma 19 2 8" xfId="766"/>
    <cellStyle name="Comma 19 2 9" xfId="767"/>
    <cellStyle name="Comma 19 20" xfId="768"/>
    <cellStyle name="Comma 19 21" xfId="769"/>
    <cellStyle name="Comma 19 22" xfId="770"/>
    <cellStyle name="Comma 19 23" xfId="771"/>
    <cellStyle name="Comma 19 24" xfId="772"/>
    <cellStyle name="Comma 19 25" xfId="773"/>
    <cellStyle name="Comma 19 26" xfId="774"/>
    <cellStyle name="Comma 19 27" xfId="775"/>
    <cellStyle name="Comma 19 28" xfId="776"/>
    <cellStyle name="Comma 19 29" xfId="777"/>
    <cellStyle name="Comma 19 3" xfId="778"/>
    <cellStyle name="Comma 19 3 10" xfId="779"/>
    <cellStyle name="Comma 19 3 11" xfId="780"/>
    <cellStyle name="Comma 19 3 12" xfId="781"/>
    <cellStyle name="Comma 19 3 13" xfId="782"/>
    <cellStyle name="Comma 19 3 14" xfId="783"/>
    <cellStyle name="Comma 19 3 15" xfId="784"/>
    <cellStyle name="Comma 19 3 2" xfId="785"/>
    <cellStyle name="Comma 19 3 3" xfId="786"/>
    <cellStyle name="Comma 19 3 4" xfId="787"/>
    <cellStyle name="Comma 19 3 5" xfId="788"/>
    <cellStyle name="Comma 19 3 6" xfId="789"/>
    <cellStyle name="Comma 19 3 7" xfId="790"/>
    <cellStyle name="Comma 19 3 8" xfId="791"/>
    <cellStyle name="Comma 19 3 9" xfId="792"/>
    <cellStyle name="Comma 19 30" xfId="793"/>
    <cellStyle name="Comma 19 31" xfId="794"/>
    <cellStyle name="Comma 19 32" xfId="795"/>
    <cellStyle name="Comma 19 33" xfId="796"/>
    <cellStyle name="Comma 19 34" xfId="797"/>
    <cellStyle name="Comma 19 35" xfId="798"/>
    <cellStyle name="Comma 19 36" xfId="799"/>
    <cellStyle name="Comma 19 4" xfId="800"/>
    <cellStyle name="Comma 19 4 10" xfId="801"/>
    <cellStyle name="Comma 19 4 11" xfId="802"/>
    <cellStyle name="Comma 19 4 12" xfId="803"/>
    <cellStyle name="Comma 19 4 13" xfId="804"/>
    <cellStyle name="Comma 19 4 14" xfId="805"/>
    <cellStyle name="Comma 19 4 15" xfId="806"/>
    <cellStyle name="Comma 19 4 2" xfId="807"/>
    <cellStyle name="Comma 19 4 3" xfId="808"/>
    <cellStyle name="Comma 19 4 4" xfId="809"/>
    <cellStyle name="Comma 19 4 5" xfId="810"/>
    <cellStyle name="Comma 19 4 6" xfId="811"/>
    <cellStyle name="Comma 19 4 7" xfId="812"/>
    <cellStyle name="Comma 19 4 8" xfId="813"/>
    <cellStyle name="Comma 19 4 9" xfId="814"/>
    <cellStyle name="Comma 19 5" xfId="815"/>
    <cellStyle name="Comma 19 5 10" xfId="816"/>
    <cellStyle name="Comma 19 5 11" xfId="817"/>
    <cellStyle name="Comma 19 5 12" xfId="818"/>
    <cellStyle name="Comma 19 5 13" xfId="819"/>
    <cellStyle name="Comma 19 5 14" xfId="820"/>
    <cellStyle name="Comma 19 5 15" xfId="821"/>
    <cellStyle name="Comma 19 5 2" xfId="822"/>
    <cellStyle name="Comma 19 5 3" xfId="823"/>
    <cellStyle name="Comma 19 5 4" xfId="824"/>
    <cellStyle name="Comma 19 5 5" xfId="825"/>
    <cellStyle name="Comma 19 5 6" xfId="826"/>
    <cellStyle name="Comma 19 5 7" xfId="827"/>
    <cellStyle name="Comma 19 5 8" xfId="828"/>
    <cellStyle name="Comma 19 5 9" xfId="829"/>
    <cellStyle name="Comma 19 6" xfId="830"/>
    <cellStyle name="Comma 19 6 10" xfId="831"/>
    <cellStyle name="Comma 19 6 11" xfId="832"/>
    <cellStyle name="Comma 19 6 12" xfId="833"/>
    <cellStyle name="Comma 19 6 13" xfId="834"/>
    <cellStyle name="Comma 19 6 14" xfId="835"/>
    <cellStyle name="Comma 19 6 15" xfId="836"/>
    <cellStyle name="Comma 19 6 2" xfId="837"/>
    <cellStyle name="Comma 19 6 3" xfId="838"/>
    <cellStyle name="Comma 19 6 4" xfId="839"/>
    <cellStyle name="Comma 19 6 5" xfId="840"/>
    <cellStyle name="Comma 19 6 6" xfId="841"/>
    <cellStyle name="Comma 19 6 7" xfId="842"/>
    <cellStyle name="Comma 19 6 8" xfId="843"/>
    <cellStyle name="Comma 19 6 9" xfId="844"/>
    <cellStyle name="Comma 19 7" xfId="845"/>
    <cellStyle name="Comma 19 7 10" xfId="846"/>
    <cellStyle name="Comma 19 7 11" xfId="847"/>
    <cellStyle name="Comma 19 7 12" xfId="848"/>
    <cellStyle name="Comma 19 7 13" xfId="849"/>
    <cellStyle name="Comma 19 7 14" xfId="850"/>
    <cellStyle name="Comma 19 7 15" xfId="851"/>
    <cellStyle name="Comma 19 7 2" xfId="852"/>
    <cellStyle name="Comma 19 7 3" xfId="853"/>
    <cellStyle name="Comma 19 7 4" xfId="854"/>
    <cellStyle name="Comma 19 7 5" xfId="855"/>
    <cellStyle name="Comma 19 7 6" xfId="856"/>
    <cellStyle name="Comma 19 7 7" xfId="857"/>
    <cellStyle name="Comma 19 7 8" xfId="858"/>
    <cellStyle name="Comma 19 7 9" xfId="859"/>
    <cellStyle name="Comma 19 8" xfId="860"/>
    <cellStyle name="Comma 19 8 10" xfId="861"/>
    <cellStyle name="Comma 19 8 11" xfId="862"/>
    <cellStyle name="Comma 19 8 12" xfId="863"/>
    <cellStyle name="Comma 19 8 13" xfId="864"/>
    <cellStyle name="Comma 19 8 14" xfId="865"/>
    <cellStyle name="Comma 19 8 15" xfId="866"/>
    <cellStyle name="Comma 19 8 2" xfId="867"/>
    <cellStyle name="Comma 19 8 3" xfId="868"/>
    <cellStyle name="Comma 19 8 4" xfId="869"/>
    <cellStyle name="Comma 19 8 5" xfId="870"/>
    <cellStyle name="Comma 19 8 6" xfId="871"/>
    <cellStyle name="Comma 19 8 7" xfId="872"/>
    <cellStyle name="Comma 19 8 8" xfId="873"/>
    <cellStyle name="Comma 19 8 9" xfId="874"/>
    <cellStyle name="Comma 19 9" xfId="875"/>
    <cellStyle name="Comma 19 9 10" xfId="876"/>
    <cellStyle name="Comma 19 9 11" xfId="877"/>
    <cellStyle name="Comma 19 9 12" xfId="878"/>
    <cellStyle name="Comma 19 9 13" xfId="879"/>
    <cellStyle name="Comma 19 9 14" xfId="880"/>
    <cellStyle name="Comma 19 9 15" xfId="881"/>
    <cellStyle name="Comma 19 9 2" xfId="882"/>
    <cellStyle name="Comma 19 9 3" xfId="883"/>
    <cellStyle name="Comma 19 9 4" xfId="884"/>
    <cellStyle name="Comma 19 9 5" xfId="885"/>
    <cellStyle name="Comma 19 9 6" xfId="886"/>
    <cellStyle name="Comma 19 9 7" xfId="887"/>
    <cellStyle name="Comma 19 9 8" xfId="888"/>
    <cellStyle name="Comma 19 9 9" xfId="889"/>
    <cellStyle name="Comma 2" xfId="890"/>
    <cellStyle name="Comma 2 2" xfId="891"/>
    <cellStyle name="Comma 2 2 10" xfId="892"/>
    <cellStyle name="Comma 2 2 11" xfId="893"/>
    <cellStyle name="Comma 2 2 12" xfId="894"/>
    <cellStyle name="Comma 2 2 13" xfId="895"/>
    <cellStyle name="Comma 2 2 14" xfId="896"/>
    <cellStyle name="Comma 2 2 15" xfId="897"/>
    <cellStyle name="Comma 2 2 2" xfId="898"/>
    <cellStyle name="Comma 2 2 3" xfId="899"/>
    <cellStyle name="Comma 2 2 4" xfId="900"/>
    <cellStyle name="Comma 2 2 5" xfId="901"/>
    <cellStyle name="Comma 2 2 6" xfId="902"/>
    <cellStyle name="Comma 2 2 7" xfId="903"/>
    <cellStyle name="Comma 2 2 8" xfId="904"/>
    <cellStyle name="Comma 2 2 9" xfId="905"/>
    <cellStyle name="Comma 20" xfId="906"/>
    <cellStyle name="Comma 20 10" xfId="907"/>
    <cellStyle name="Comma 20 10 10" xfId="908"/>
    <cellStyle name="Comma 20 10 11" xfId="909"/>
    <cellStyle name="Comma 20 10 12" xfId="910"/>
    <cellStyle name="Comma 20 10 13" xfId="911"/>
    <cellStyle name="Comma 20 10 14" xfId="912"/>
    <cellStyle name="Comma 20 10 15" xfId="913"/>
    <cellStyle name="Comma 20 10 2" xfId="914"/>
    <cellStyle name="Comma 20 10 3" xfId="915"/>
    <cellStyle name="Comma 20 10 4" xfId="916"/>
    <cellStyle name="Comma 20 10 5" xfId="917"/>
    <cellStyle name="Comma 20 10 6" xfId="918"/>
    <cellStyle name="Comma 20 10 7" xfId="919"/>
    <cellStyle name="Comma 20 10 8" xfId="920"/>
    <cellStyle name="Comma 20 10 9" xfId="921"/>
    <cellStyle name="Comma 20 11" xfId="922"/>
    <cellStyle name="Comma 20 11 10" xfId="923"/>
    <cellStyle name="Comma 20 11 11" xfId="924"/>
    <cellStyle name="Comma 20 11 12" xfId="925"/>
    <cellStyle name="Comma 20 11 13" xfId="926"/>
    <cellStyle name="Comma 20 11 14" xfId="927"/>
    <cellStyle name="Comma 20 11 15" xfId="928"/>
    <cellStyle name="Comma 20 11 2" xfId="929"/>
    <cellStyle name="Comma 20 11 3" xfId="930"/>
    <cellStyle name="Comma 20 11 4" xfId="931"/>
    <cellStyle name="Comma 20 11 5" xfId="932"/>
    <cellStyle name="Comma 20 11 6" xfId="933"/>
    <cellStyle name="Comma 20 11 7" xfId="934"/>
    <cellStyle name="Comma 20 11 8" xfId="935"/>
    <cellStyle name="Comma 20 11 9" xfId="936"/>
    <cellStyle name="Comma 20 12" xfId="937"/>
    <cellStyle name="Comma 20 12 10" xfId="938"/>
    <cellStyle name="Comma 20 12 11" xfId="939"/>
    <cellStyle name="Comma 20 12 12" xfId="940"/>
    <cellStyle name="Comma 20 12 13" xfId="941"/>
    <cellStyle name="Comma 20 12 14" xfId="942"/>
    <cellStyle name="Comma 20 12 15" xfId="943"/>
    <cellStyle name="Comma 20 12 2" xfId="944"/>
    <cellStyle name="Comma 20 12 3" xfId="945"/>
    <cellStyle name="Comma 20 12 4" xfId="946"/>
    <cellStyle name="Comma 20 12 5" xfId="947"/>
    <cellStyle name="Comma 20 12 6" xfId="948"/>
    <cellStyle name="Comma 20 12 7" xfId="949"/>
    <cellStyle name="Comma 20 12 8" xfId="950"/>
    <cellStyle name="Comma 20 12 9" xfId="951"/>
    <cellStyle name="Comma 20 13" xfId="952"/>
    <cellStyle name="Comma 20 14" xfId="953"/>
    <cellStyle name="Comma 20 15" xfId="954"/>
    <cellStyle name="Comma 20 16" xfId="955"/>
    <cellStyle name="Comma 20 17" xfId="956"/>
    <cellStyle name="Comma 20 18" xfId="957"/>
    <cellStyle name="Comma 20 19" xfId="958"/>
    <cellStyle name="Comma 20 2" xfId="959"/>
    <cellStyle name="Comma 20 2 10" xfId="960"/>
    <cellStyle name="Comma 20 2 11" xfId="961"/>
    <cellStyle name="Comma 20 2 12" xfId="962"/>
    <cellStyle name="Comma 20 2 13" xfId="963"/>
    <cellStyle name="Comma 20 2 14" xfId="964"/>
    <cellStyle name="Comma 20 2 15" xfId="965"/>
    <cellStyle name="Comma 20 2 2" xfId="966"/>
    <cellStyle name="Comma 20 2 3" xfId="967"/>
    <cellStyle name="Comma 20 2 4" xfId="968"/>
    <cellStyle name="Comma 20 2 5" xfId="969"/>
    <cellStyle name="Comma 20 2 6" xfId="970"/>
    <cellStyle name="Comma 20 2 7" xfId="971"/>
    <cellStyle name="Comma 20 2 8" xfId="972"/>
    <cellStyle name="Comma 20 2 9" xfId="973"/>
    <cellStyle name="Comma 20 20" xfId="974"/>
    <cellStyle name="Comma 20 21" xfId="975"/>
    <cellStyle name="Comma 20 22" xfId="976"/>
    <cellStyle name="Comma 20 23" xfId="977"/>
    <cellStyle name="Comma 20 24" xfId="978"/>
    <cellStyle name="Comma 20 25" xfId="979"/>
    <cellStyle name="Comma 20 26" xfId="980"/>
    <cellStyle name="Comma 20 27" xfId="981"/>
    <cellStyle name="Comma 20 28" xfId="982"/>
    <cellStyle name="Comma 20 29" xfId="983"/>
    <cellStyle name="Comma 20 3" xfId="984"/>
    <cellStyle name="Comma 20 3 10" xfId="985"/>
    <cellStyle name="Comma 20 3 11" xfId="986"/>
    <cellStyle name="Comma 20 3 12" xfId="987"/>
    <cellStyle name="Comma 20 3 13" xfId="988"/>
    <cellStyle name="Comma 20 3 14" xfId="989"/>
    <cellStyle name="Comma 20 3 15" xfId="990"/>
    <cellStyle name="Comma 20 3 2" xfId="991"/>
    <cellStyle name="Comma 20 3 3" xfId="992"/>
    <cellStyle name="Comma 20 3 4" xfId="993"/>
    <cellStyle name="Comma 20 3 5" xfId="994"/>
    <cellStyle name="Comma 20 3 6" xfId="995"/>
    <cellStyle name="Comma 20 3 7" xfId="996"/>
    <cellStyle name="Comma 20 3 8" xfId="997"/>
    <cellStyle name="Comma 20 3 9" xfId="998"/>
    <cellStyle name="Comma 20 30" xfId="999"/>
    <cellStyle name="Comma 20 31" xfId="1000"/>
    <cellStyle name="Comma 20 32" xfId="1001"/>
    <cellStyle name="Comma 20 33" xfId="1002"/>
    <cellStyle name="Comma 20 34" xfId="1003"/>
    <cellStyle name="Comma 20 35" xfId="1004"/>
    <cellStyle name="Comma 20 36" xfId="1005"/>
    <cellStyle name="Comma 20 4" xfId="1006"/>
    <cellStyle name="Comma 20 4 10" xfId="1007"/>
    <cellStyle name="Comma 20 4 11" xfId="1008"/>
    <cellStyle name="Comma 20 4 12" xfId="1009"/>
    <cellStyle name="Comma 20 4 13" xfId="1010"/>
    <cellStyle name="Comma 20 4 14" xfId="1011"/>
    <cellStyle name="Comma 20 4 15" xfId="1012"/>
    <cellStyle name="Comma 20 4 2" xfId="1013"/>
    <cellStyle name="Comma 20 4 3" xfId="1014"/>
    <cellStyle name="Comma 20 4 4" xfId="1015"/>
    <cellStyle name="Comma 20 4 5" xfId="1016"/>
    <cellStyle name="Comma 20 4 6" xfId="1017"/>
    <cellStyle name="Comma 20 4 7" xfId="1018"/>
    <cellStyle name="Comma 20 4 8" xfId="1019"/>
    <cellStyle name="Comma 20 4 9" xfId="1020"/>
    <cellStyle name="Comma 20 5" xfId="1021"/>
    <cellStyle name="Comma 20 5 10" xfId="1022"/>
    <cellStyle name="Comma 20 5 11" xfId="1023"/>
    <cellStyle name="Comma 20 5 12" xfId="1024"/>
    <cellStyle name="Comma 20 5 13" xfId="1025"/>
    <cellStyle name="Comma 20 5 14" xfId="1026"/>
    <cellStyle name="Comma 20 5 15" xfId="1027"/>
    <cellStyle name="Comma 20 5 2" xfId="1028"/>
    <cellStyle name="Comma 20 5 3" xfId="1029"/>
    <cellStyle name="Comma 20 5 4" xfId="1030"/>
    <cellStyle name="Comma 20 5 5" xfId="1031"/>
    <cellStyle name="Comma 20 5 6" xfId="1032"/>
    <cellStyle name="Comma 20 5 7" xfId="1033"/>
    <cellStyle name="Comma 20 5 8" xfId="1034"/>
    <cellStyle name="Comma 20 5 9" xfId="1035"/>
    <cellStyle name="Comma 20 6" xfId="1036"/>
    <cellStyle name="Comma 20 6 10" xfId="1037"/>
    <cellStyle name="Comma 20 6 11" xfId="1038"/>
    <cellStyle name="Comma 20 6 12" xfId="1039"/>
    <cellStyle name="Comma 20 6 13" xfId="1040"/>
    <cellStyle name="Comma 20 6 14" xfId="1041"/>
    <cellStyle name="Comma 20 6 15" xfId="1042"/>
    <cellStyle name="Comma 20 6 2" xfId="1043"/>
    <cellStyle name="Comma 20 6 3" xfId="1044"/>
    <cellStyle name="Comma 20 6 4" xfId="1045"/>
    <cellStyle name="Comma 20 6 5" xfId="1046"/>
    <cellStyle name="Comma 20 6 6" xfId="1047"/>
    <cellStyle name="Comma 20 6 7" xfId="1048"/>
    <cellStyle name="Comma 20 6 8" xfId="1049"/>
    <cellStyle name="Comma 20 6 9" xfId="1050"/>
    <cellStyle name="Comma 20 7" xfId="1051"/>
    <cellStyle name="Comma 20 7 10" xfId="1052"/>
    <cellStyle name="Comma 20 7 11" xfId="1053"/>
    <cellStyle name="Comma 20 7 12" xfId="1054"/>
    <cellStyle name="Comma 20 7 13" xfId="1055"/>
    <cellStyle name="Comma 20 7 14" xfId="1056"/>
    <cellStyle name="Comma 20 7 15" xfId="1057"/>
    <cellStyle name="Comma 20 7 2" xfId="1058"/>
    <cellStyle name="Comma 20 7 3" xfId="1059"/>
    <cellStyle name="Comma 20 7 4" xfId="1060"/>
    <cellStyle name="Comma 20 7 5" xfId="1061"/>
    <cellStyle name="Comma 20 7 6" xfId="1062"/>
    <cellStyle name="Comma 20 7 7" xfId="1063"/>
    <cellStyle name="Comma 20 7 8" xfId="1064"/>
    <cellStyle name="Comma 20 7 9" xfId="1065"/>
    <cellStyle name="Comma 20 8" xfId="1066"/>
    <cellStyle name="Comma 20 8 10" xfId="1067"/>
    <cellStyle name="Comma 20 8 11" xfId="1068"/>
    <cellStyle name="Comma 20 8 12" xfId="1069"/>
    <cellStyle name="Comma 20 8 13" xfId="1070"/>
    <cellStyle name="Comma 20 8 14" xfId="1071"/>
    <cellStyle name="Comma 20 8 15" xfId="1072"/>
    <cellStyle name="Comma 20 8 2" xfId="1073"/>
    <cellStyle name="Comma 20 8 3" xfId="1074"/>
    <cellStyle name="Comma 20 8 4" xfId="1075"/>
    <cellStyle name="Comma 20 8 5" xfId="1076"/>
    <cellStyle name="Comma 20 8 6" xfId="1077"/>
    <cellStyle name="Comma 20 8 7" xfId="1078"/>
    <cellStyle name="Comma 20 8 8" xfId="1079"/>
    <cellStyle name="Comma 20 8 9" xfId="1080"/>
    <cellStyle name="Comma 20 9" xfId="1081"/>
    <cellStyle name="Comma 20 9 10" xfId="1082"/>
    <cellStyle name="Comma 20 9 11" xfId="1083"/>
    <cellStyle name="Comma 20 9 12" xfId="1084"/>
    <cellStyle name="Comma 20 9 13" xfId="1085"/>
    <cellStyle name="Comma 20 9 14" xfId="1086"/>
    <cellStyle name="Comma 20 9 15" xfId="1087"/>
    <cellStyle name="Comma 20 9 2" xfId="1088"/>
    <cellStyle name="Comma 20 9 3" xfId="1089"/>
    <cellStyle name="Comma 20 9 4" xfId="1090"/>
    <cellStyle name="Comma 20 9 5" xfId="1091"/>
    <cellStyle name="Comma 20 9 6" xfId="1092"/>
    <cellStyle name="Comma 20 9 7" xfId="1093"/>
    <cellStyle name="Comma 20 9 8" xfId="1094"/>
    <cellStyle name="Comma 20 9 9" xfId="1095"/>
    <cellStyle name="Comma 21" xfId="1096"/>
    <cellStyle name="Comma 21 10" xfId="1097"/>
    <cellStyle name="Comma 21 11" xfId="1098"/>
    <cellStyle name="Comma 21 12" xfId="1099"/>
    <cellStyle name="Comma 21 13" xfId="1100"/>
    <cellStyle name="Comma 21 14" xfId="1101"/>
    <cellStyle name="Comma 21 15" xfId="1102"/>
    <cellStyle name="Comma 21 16" xfId="1103"/>
    <cellStyle name="Comma 21 17" xfId="1104"/>
    <cellStyle name="Comma 21 18" xfId="1105"/>
    <cellStyle name="Comma 21 19" xfId="1106"/>
    <cellStyle name="Comma 21 2" xfId="1107"/>
    <cellStyle name="Comma 21 2 10" xfId="1108"/>
    <cellStyle name="Comma 21 2 11" xfId="1109"/>
    <cellStyle name="Comma 21 2 12" xfId="1110"/>
    <cellStyle name="Comma 21 2 13" xfId="1111"/>
    <cellStyle name="Comma 21 2 14" xfId="1112"/>
    <cellStyle name="Comma 21 2 15" xfId="1113"/>
    <cellStyle name="Comma 21 2 2" xfId="1114"/>
    <cellStyle name="Comma 21 2 3" xfId="1115"/>
    <cellStyle name="Comma 21 2 4" xfId="1116"/>
    <cellStyle name="Comma 21 2 5" xfId="1117"/>
    <cellStyle name="Comma 21 2 6" xfId="1118"/>
    <cellStyle name="Comma 21 2 7" xfId="1119"/>
    <cellStyle name="Comma 21 2 8" xfId="1120"/>
    <cellStyle name="Comma 21 2 9" xfId="1121"/>
    <cellStyle name="Comma 21 20" xfId="1122"/>
    <cellStyle name="Comma 21 21" xfId="1123"/>
    <cellStyle name="Comma 21 22" xfId="1124"/>
    <cellStyle name="Comma 21 23" xfId="1125"/>
    <cellStyle name="Comma 21 24" xfId="1126"/>
    <cellStyle name="Comma 21 25" xfId="1127"/>
    <cellStyle name="Comma 21 26" xfId="1128"/>
    <cellStyle name="Comma 21 3" xfId="1129"/>
    <cellStyle name="Comma 21 4" xfId="1130"/>
    <cellStyle name="Comma 21 5" xfId="1131"/>
    <cellStyle name="Comma 21 6" xfId="1132"/>
    <cellStyle name="Comma 21 7" xfId="1133"/>
    <cellStyle name="Comma 21 8" xfId="1134"/>
    <cellStyle name="Comma 21 9" xfId="1135"/>
    <cellStyle name="Comma 22" xfId="1136"/>
    <cellStyle name="Comma 22 10" xfId="1137"/>
    <cellStyle name="Comma 22 10 10" xfId="1138"/>
    <cellStyle name="Comma 22 10 11" xfId="1139"/>
    <cellStyle name="Comma 22 10 12" xfId="1140"/>
    <cellStyle name="Comma 22 10 13" xfId="1141"/>
    <cellStyle name="Comma 22 10 14" xfId="1142"/>
    <cellStyle name="Comma 22 10 15" xfId="1143"/>
    <cellStyle name="Comma 22 10 2" xfId="1144"/>
    <cellStyle name="Comma 22 10 3" xfId="1145"/>
    <cellStyle name="Comma 22 10 4" xfId="1146"/>
    <cellStyle name="Comma 22 10 5" xfId="1147"/>
    <cellStyle name="Comma 22 10 6" xfId="1148"/>
    <cellStyle name="Comma 22 10 7" xfId="1149"/>
    <cellStyle name="Comma 22 10 8" xfId="1150"/>
    <cellStyle name="Comma 22 10 9" xfId="1151"/>
    <cellStyle name="Comma 22 11" xfId="1152"/>
    <cellStyle name="Comma 22 11 10" xfId="1153"/>
    <cellStyle name="Comma 22 11 11" xfId="1154"/>
    <cellStyle name="Comma 22 11 12" xfId="1155"/>
    <cellStyle name="Comma 22 11 13" xfId="1156"/>
    <cellStyle name="Comma 22 11 14" xfId="1157"/>
    <cellStyle name="Comma 22 11 15" xfId="1158"/>
    <cellStyle name="Comma 22 11 2" xfId="1159"/>
    <cellStyle name="Comma 22 11 3" xfId="1160"/>
    <cellStyle name="Comma 22 11 4" xfId="1161"/>
    <cellStyle name="Comma 22 11 5" xfId="1162"/>
    <cellStyle name="Comma 22 11 6" xfId="1163"/>
    <cellStyle name="Comma 22 11 7" xfId="1164"/>
    <cellStyle name="Comma 22 11 8" xfId="1165"/>
    <cellStyle name="Comma 22 11 9" xfId="1166"/>
    <cellStyle name="Comma 22 12" xfId="1167"/>
    <cellStyle name="Comma 22 12 10" xfId="1168"/>
    <cellStyle name="Comma 22 12 11" xfId="1169"/>
    <cellStyle name="Comma 22 12 12" xfId="1170"/>
    <cellStyle name="Comma 22 12 13" xfId="1171"/>
    <cellStyle name="Comma 22 12 14" xfId="1172"/>
    <cellStyle name="Comma 22 12 15" xfId="1173"/>
    <cellStyle name="Comma 22 12 2" xfId="1174"/>
    <cellStyle name="Comma 22 12 3" xfId="1175"/>
    <cellStyle name="Comma 22 12 4" xfId="1176"/>
    <cellStyle name="Comma 22 12 5" xfId="1177"/>
    <cellStyle name="Comma 22 12 6" xfId="1178"/>
    <cellStyle name="Comma 22 12 7" xfId="1179"/>
    <cellStyle name="Comma 22 12 8" xfId="1180"/>
    <cellStyle name="Comma 22 12 9" xfId="1181"/>
    <cellStyle name="Comma 22 13" xfId="1182"/>
    <cellStyle name="Comma 22 14" xfId="1183"/>
    <cellStyle name="Comma 22 15" xfId="1184"/>
    <cellStyle name="Comma 22 16" xfId="1185"/>
    <cellStyle name="Comma 22 17" xfId="1186"/>
    <cellStyle name="Comma 22 18" xfId="1187"/>
    <cellStyle name="Comma 22 19" xfId="1188"/>
    <cellStyle name="Comma 22 2" xfId="1189"/>
    <cellStyle name="Comma 22 2 10" xfId="1190"/>
    <cellStyle name="Comma 22 2 11" xfId="1191"/>
    <cellStyle name="Comma 22 2 12" xfId="1192"/>
    <cellStyle name="Comma 22 2 13" xfId="1193"/>
    <cellStyle name="Comma 22 2 14" xfId="1194"/>
    <cellStyle name="Comma 22 2 15" xfId="1195"/>
    <cellStyle name="Comma 22 2 2" xfId="1196"/>
    <cellStyle name="Comma 22 2 3" xfId="1197"/>
    <cellStyle name="Comma 22 2 4" xfId="1198"/>
    <cellStyle name="Comma 22 2 5" xfId="1199"/>
    <cellStyle name="Comma 22 2 6" xfId="1200"/>
    <cellStyle name="Comma 22 2 7" xfId="1201"/>
    <cellStyle name="Comma 22 2 8" xfId="1202"/>
    <cellStyle name="Comma 22 2 9" xfId="1203"/>
    <cellStyle name="Comma 22 20" xfId="1204"/>
    <cellStyle name="Comma 22 21" xfId="1205"/>
    <cellStyle name="Comma 22 22" xfId="1206"/>
    <cellStyle name="Comma 22 23" xfId="1207"/>
    <cellStyle name="Comma 22 24" xfId="1208"/>
    <cellStyle name="Comma 22 25" xfId="1209"/>
    <cellStyle name="Comma 22 26" xfId="1210"/>
    <cellStyle name="Comma 22 27" xfId="1211"/>
    <cellStyle name="Comma 22 28" xfId="1212"/>
    <cellStyle name="Comma 22 29" xfId="1213"/>
    <cellStyle name="Comma 22 3" xfId="1214"/>
    <cellStyle name="Comma 22 3 10" xfId="1215"/>
    <cellStyle name="Comma 22 3 11" xfId="1216"/>
    <cellStyle name="Comma 22 3 12" xfId="1217"/>
    <cellStyle name="Comma 22 3 13" xfId="1218"/>
    <cellStyle name="Comma 22 3 14" xfId="1219"/>
    <cellStyle name="Comma 22 3 15" xfId="1220"/>
    <cellStyle name="Comma 22 3 2" xfId="1221"/>
    <cellStyle name="Comma 22 3 3" xfId="1222"/>
    <cellStyle name="Comma 22 3 4" xfId="1223"/>
    <cellStyle name="Comma 22 3 5" xfId="1224"/>
    <cellStyle name="Comma 22 3 6" xfId="1225"/>
    <cellStyle name="Comma 22 3 7" xfId="1226"/>
    <cellStyle name="Comma 22 3 8" xfId="1227"/>
    <cellStyle name="Comma 22 3 9" xfId="1228"/>
    <cellStyle name="Comma 22 30" xfId="1229"/>
    <cellStyle name="Comma 22 31" xfId="1230"/>
    <cellStyle name="Comma 22 32" xfId="1231"/>
    <cellStyle name="Comma 22 33" xfId="1232"/>
    <cellStyle name="Comma 22 34" xfId="1233"/>
    <cellStyle name="Comma 22 35" xfId="1234"/>
    <cellStyle name="Comma 22 36" xfId="1235"/>
    <cellStyle name="Comma 22 4" xfId="1236"/>
    <cellStyle name="Comma 22 4 10" xfId="1237"/>
    <cellStyle name="Comma 22 4 11" xfId="1238"/>
    <cellStyle name="Comma 22 4 12" xfId="1239"/>
    <cellStyle name="Comma 22 4 13" xfId="1240"/>
    <cellStyle name="Comma 22 4 14" xfId="1241"/>
    <cellStyle name="Comma 22 4 15" xfId="1242"/>
    <cellStyle name="Comma 22 4 2" xfId="1243"/>
    <cellStyle name="Comma 22 4 3" xfId="1244"/>
    <cellStyle name="Comma 22 4 4" xfId="1245"/>
    <cellStyle name="Comma 22 4 5" xfId="1246"/>
    <cellStyle name="Comma 22 4 6" xfId="1247"/>
    <cellStyle name="Comma 22 4 7" xfId="1248"/>
    <cellStyle name="Comma 22 4 8" xfId="1249"/>
    <cellStyle name="Comma 22 4 9" xfId="1250"/>
    <cellStyle name="Comma 22 5" xfId="1251"/>
    <cellStyle name="Comma 22 5 10" xfId="1252"/>
    <cellStyle name="Comma 22 5 11" xfId="1253"/>
    <cellStyle name="Comma 22 5 12" xfId="1254"/>
    <cellStyle name="Comma 22 5 13" xfId="1255"/>
    <cellStyle name="Comma 22 5 14" xfId="1256"/>
    <cellStyle name="Comma 22 5 15" xfId="1257"/>
    <cellStyle name="Comma 22 5 2" xfId="1258"/>
    <cellStyle name="Comma 22 5 3" xfId="1259"/>
    <cellStyle name="Comma 22 5 4" xfId="1260"/>
    <cellStyle name="Comma 22 5 5" xfId="1261"/>
    <cellStyle name="Comma 22 5 6" xfId="1262"/>
    <cellStyle name="Comma 22 5 7" xfId="1263"/>
    <cellStyle name="Comma 22 5 8" xfId="1264"/>
    <cellStyle name="Comma 22 5 9" xfId="1265"/>
    <cellStyle name="Comma 22 6" xfId="1266"/>
    <cellStyle name="Comma 22 6 10" xfId="1267"/>
    <cellStyle name="Comma 22 6 11" xfId="1268"/>
    <cellStyle name="Comma 22 6 12" xfId="1269"/>
    <cellStyle name="Comma 22 6 13" xfId="1270"/>
    <cellStyle name="Comma 22 6 14" xfId="1271"/>
    <cellStyle name="Comma 22 6 15" xfId="1272"/>
    <cellStyle name="Comma 22 6 2" xfId="1273"/>
    <cellStyle name="Comma 22 6 3" xfId="1274"/>
    <cellStyle name="Comma 22 6 4" xfId="1275"/>
    <cellStyle name="Comma 22 6 5" xfId="1276"/>
    <cellStyle name="Comma 22 6 6" xfId="1277"/>
    <cellStyle name="Comma 22 6 7" xfId="1278"/>
    <cellStyle name="Comma 22 6 8" xfId="1279"/>
    <cellStyle name="Comma 22 6 9" xfId="1280"/>
    <cellStyle name="Comma 22 7" xfId="1281"/>
    <cellStyle name="Comma 22 7 10" xfId="1282"/>
    <cellStyle name="Comma 22 7 11" xfId="1283"/>
    <cellStyle name="Comma 22 7 12" xfId="1284"/>
    <cellStyle name="Comma 22 7 13" xfId="1285"/>
    <cellStyle name="Comma 22 7 14" xfId="1286"/>
    <cellStyle name="Comma 22 7 15" xfId="1287"/>
    <cellStyle name="Comma 22 7 2" xfId="1288"/>
    <cellStyle name="Comma 22 7 3" xfId="1289"/>
    <cellStyle name="Comma 22 7 4" xfId="1290"/>
    <cellStyle name="Comma 22 7 5" xfId="1291"/>
    <cellStyle name="Comma 22 7 6" xfId="1292"/>
    <cellStyle name="Comma 22 7 7" xfId="1293"/>
    <cellStyle name="Comma 22 7 8" xfId="1294"/>
    <cellStyle name="Comma 22 7 9" xfId="1295"/>
    <cellStyle name="Comma 22 8" xfId="1296"/>
    <cellStyle name="Comma 22 8 10" xfId="1297"/>
    <cellStyle name="Comma 22 8 11" xfId="1298"/>
    <cellStyle name="Comma 22 8 12" xfId="1299"/>
    <cellStyle name="Comma 22 8 13" xfId="1300"/>
    <cellStyle name="Comma 22 8 14" xfId="1301"/>
    <cellStyle name="Comma 22 8 15" xfId="1302"/>
    <cellStyle name="Comma 22 8 2" xfId="1303"/>
    <cellStyle name="Comma 22 8 3" xfId="1304"/>
    <cellStyle name="Comma 22 8 4" xfId="1305"/>
    <cellStyle name="Comma 22 8 5" xfId="1306"/>
    <cellStyle name="Comma 22 8 6" xfId="1307"/>
    <cellStyle name="Comma 22 8 7" xfId="1308"/>
    <cellStyle name="Comma 22 8 8" xfId="1309"/>
    <cellStyle name="Comma 22 8 9" xfId="1310"/>
    <cellStyle name="Comma 22 9" xfId="1311"/>
    <cellStyle name="Comma 22 9 10" xfId="1312"/>
    <cellStyle name="Comma 22 9 11" xfId="1313"/>
    <cellStyle name="Comma 22 9 12" xfId="1314"/>
    <cellStyle name="Comma 22 9 13" xfId="1315"/>
    <cellStyle name="Comma 22 9 14" xfId="1316"/>
    <cellStyle name="Comma 22 9 15" xfId="1317"/>
    <cellStyle name="Comma 22 9 2" xfId="1318"/>
    <cellStyle name="Comma 22 9 3" xfId="1319"/>
    <cellStyle name="Comma 22 9 4" xfId="1320"/>
    <cellStyle name="Comma 22 9 5" xfId="1321"/>
    <cellStyle name="Comma 22 9 6" xfId="1322"/>
    <cellStyle name="Comma 22 9 7" xfId="1323"/>
    <cellStyle name="Comma 22 9 8" xfId="1324"/>
    <cellStyle name="Comma 22 9 9" xfId="1325"/>
    <cellStyle name="Comma 23" xfId="1326"/>
    <cellStyle name="Comma 23 10" xfId="1327"/>
    <cellStyle name="Comma 23 10 10" xfId="1328"/>
    <cellStyle name="Comma 23 10 11" xfId="1329"/>
    <cellStyle name="Comma 23 10 12" xfId="1330"/>
    <cellStyle name="Comma 23 10 13" xfId="1331"/>
    <cellStyle name="Comma 23 10 14" xfId="1332"/>
    <cellStyle name="Comma 23 10 15" xfId="1333"/>
    <cellStyle name="Comma 23 10 2" xfId="1334"/>
    <cellStyle name="Comma 23 10 3" xfId="1335"/>
    <cellStyle name="Comma 23 10 4" xfId="1336"/>
    <cellStyle name="Comma 23 10 5" xfId="1337"/>
    <cellStyle name="Comma 23 10 6" xfId="1338"/>
    <cellStyle name="Comma 23 10 7" xfId="1339"/>
    <cellStyle name="Comma 23 10 8" xfId="1340"/>
    <cellStyle name="Comma 23 10 9" xfId="1341"/>
    <cellStyle name="Comma 23 11" xfId="1342"/>
    <cellStyle name="Comma 23 11 10" xfId="1343"/>
    <cellStyle name="Comma 23 11 11" xfId="1344"/>
    <cellStyle name="Comma 23 11 12" xfId="1345"/>
    <cellStyle name="Comma 23 11 13" xfId="1346"/>
    <cellStyle name="Comma 23 11 14" xfId="1347"/>
    <cellStyle name="Comma 23 11 15" xfId="1348"/>
    <cellStyle name="Comma 23 11 2" xfId="1349"/>
    <cellStyle name="Comma 23 11 3" xfId="1350"/>
    <cellStyle name="Comma 23 11 4" xfId="1351"/>
    <cellStyle name="Comma 23 11 5" xfId="1352"/>
    <cellStyle name="Comma 23 11 6" xfId="1353"/>
    <cellStyle name="Comma 23 11 7" xfId="1354"/>
    <cellStyle name="Comma 23 11 8" xfId="1355"/>
    <cellStyle name="Comma 23 11 9" xfId="1356"/>
    <cellStyle name="Comma 23 12" xfId="1357"/>
    <cellStyle name="Comma 23 12 10" xfId="1358"/>
    <cellStyle name="Comma 23 12 11" xfId="1359"/>
    <cellStyle name="Comma 23 12 12" xfId="1360"/>
    <cellStyle name="Comma 23 12 13" xfId="1361"/>
    <cellStyle name="Comma 23 12 14" xfId="1362"/>
    <cellStyle name="Comma 23 12 15" xfId="1363"/>
    <cellStyle name="Comma 23 12 2" xfId="1364"/>
    <cellStyle name="Comma 23 12 3" xfId="1365"/>
    <cellStyle name="Comma 23 12 4" xfId="1366"/>
    <cellStyle name="Comma 23 12 5" xfId="1367"/>
    <cellStyle name="Comma 23 12 6" xfId="1368"/>
    <cellStyle name="Comma 23 12 7" xfId="1369"/>
    <cellStyle name="Comma 23 12 8" xfId="1370"/>
    <cellStyle name="Comma 23 12 9" xfId="1371"/>
    <cellStyle name="Comma 23 13" xfId="1372"/>
    <cellStyle name="Comma 23 14" xfId="1373"/>
    <cellStyle name="Comma 23 15" xfId="1374"/>
    <cellStyle name="Comma 23 16" xfId="1375"/>
    <cellStyle name="Comma 23 17" xfId="1376"/>
    <cellStyle name="Comma 23 18" xfId="1377"/>
    <cellStyle name="Comma 23 19" xfId="1378"/>
    <cellStyle name="Comma 23 2" xfId="1379"/>
    <cellStyle name="Comma 23 2 10" xfId="1380"/>
    <cellStyle name="Comma 23 2 11" xfId="1381"/>
    <cellStyle name="Comma 23 2 12" xfId="1382"/>
    <cellStyle name="Comma 23 2 13" xfId="1383"/>
    <cellStyle name="Comma 23 2 14" xfId="1384"/>
    <cellStyle name="Comma 23 2 15" xfId="1385"/>
    <cellStyle name="Comma 23 2 2" xfId="1386"/>
    <cellStyle name="Comma 23 2 3" xfId="1387"/>
    <cellStyle name="Comma 23 2 4" xfId="1388"/>
    <cellStyle name="Comma 23 2 5" xfId="1389"/>
    <cellStyle name="Comma 23 2 6" xfId="1390"/>
    <cellStyle name="Comma 23 2 7" xfId="1391"/>
    <cellStyle name="Comma 23 2 8" xfId="1392"/>
    <cellStyle name="Comma 23 2 9" xfId="1393"/>
    <cellStyle name="Comma 23 20" xfId="1394"/>
    <cellStyle name="Comma 23 21" xfId="1395"/>
    <cellStyle name="Comma 23 22" xfId="1396"/>
    <cellStyle name="Comma 23 23" xfId="1397"/>
    <cellStyle name="Comma 23 24" xfId="1398"/>
    <cellStyle name="Comma 23 25" xfId="1399"/>
    <cellStyle name="Comma 23 26" xfId="1400"/>
    <cellStyle name="Comma 23 27" xfId="1401"/>
    <cellStyle name="Comma 23 28" xfId="1402"/>
    <cellStyle name="Comma 23 29" xfId="1403"/>
    <cellStyle name="Comma 23 3" xfId="1404"/>
    <cellStyle name="Comma 23 3 10" xfId="1405"/>
    <cellStyle name="Comma 23 3 11" xfId="1406"/>
    <cellStyle name="Comma 23 3 12" xfId="1407"/>
    <cellStyle name="Comma 23 3 13" xfId="1408"/>
    <cellStyle name="Comma 23 3 14" xfId="1409"/>
    <cellStyle name="Comma 23 3 15" xfId="1410"/>
    <cellStyle name="Comma 23 3 2" xfId="1411"/>
    <cellStyle name="Comma 23 3 3" xfId="1412"/>
    <cellStyle name="Comma 23 3 4" xfId="1413"/>
    <cellStyle name="Comma 23 3 5" xfId="1414"/>
    <cellStyle name="Comma 23 3 6" xfId="1415"/>
    <cellStyle name="Comma 23 3 7" xfId="1416"/>
    <cellStyle name="Comma 23 3 8" xfId="1417"/>
    <cellStyle name="Comma 23 3 9" xfId="1418"/>
    <cellStyle name="Comma 23 30" xfId="1419"/>
    <cellStyle name="Comma 23 31" xfId="1420"/>
    <cellStyle name="Comma 23 32" xfId="1421"/>
    <cellStyle name="Comma 23 33" xfId="1422"/>
    <cellStyle name="Comma 23 34" xfId="1423"/>
    <cellStyle name="Comma 23 35" xfId="1424"/>
    <cellStyle name="Comma 23 36" xfId="1425"/>
    <cellStyle name="Comma 23 4" xfId="1426"/>
    <cellStyle name="Comma 23 4 10" xfId="1427"/>
    <cellStyle name="Comma 23 4 11" xfId="1428"/>
    <cellStyle name="Comma 23 4 12" xfId="1429"/>
    <cellStyle name="Comma 23 4 13" xfId="1430"/>
    <cellStyle name="Comma 23 4 14" xfId="1431"/>
    <cellStyle name="Comma 23 4 15" xfId="1432"/>
    <cellStyle name="Comma 23 4 2" xfId="1433"/>
    <cellStyle name="Comma 23 4 3" xfId="1434"/>
    <cellStyle name="Comma 23 4 4" xfId="1435"/>
    <cellStyle name="Comma 23 4 5" xfId="1436"/>
    <cellStyle name="Comma 23 4 6" xfId="1437"/>
    <cellStyle name="Comma 23 4 7" xfId="1438"/>
    <cellStyle name="Comma 23 4 8" xfId="1439"/>
    <cellStyle name="Comma 23 4 9" xfId="1440"/>
    <cellStyle name="Comma 23 5" xfId="1441"/>
    <cellStyle name="Comma 23 5 10" xfId="1442"/>
    <cellStyle name="Comma 23 5 11" xfId="1443"/>
    <cellStyle name="Comma 23 5 12" xfId="1444"/>
    <cellStyle name="Comma 23 5 13" xfId="1445"/>
    <cellStyle name="Comma 23 5 14" xfId="1446"/>
    <cellStyle name="Comma 23 5 15" xfId="1447"/>
    <cellStyle name="Comma 23 5 2" xfId="1448"/>
    <cellStyle name="Comma 23 5 3" xfId="1449"/>
    <cellStyle name="Comma 23 5 4" xfId="1450"/>
    <cellStyle name="Comma 23 5 5" xfId="1451"/>
    <cellStyle name="Comma 23 5 6" xfId="1452"/>
    <cellStyle name="Comma 23 5 7" xfId="1453"/>
    <cellStyle name="Comma 23 5 8" xfId="1454"/>
    <cellStyle name="Comma 23 5 9" xfId="1455"/>
    <cellStyle name="Comma 23 6" xfId="1456"/>
    <cellStyle name="Comma 23 6 10" xfId="1457"/>
    <cellStyle name="Comma 23 6 11" xfId="1458"/>
    <cellStyle name="Comma 23 6 12" xfId="1459"/>
    <cellStyle name="Comma 23 6 13" xfId="1460"/>
    <cellStyle name="Comma 23 6 14" xfId="1461"/>
    <cellStyle name="Comma 23 6 15" xfId="1462"/>
    <cellStyle name="Comma 23 6 2" xfId="1463"/>
    <cellStyle name="Comma 23 6 3" xfId="1464"/>
    <cellStyle name="Comma 23 6 4" xfId="1465"/>
    <cellStyle name="Comma 23 6 5" xfId="1466"/>
    <cellStyle name="Comma 23 6 6" xfId="1467"/>
    <cellStyle name="Comma 23 6 7" xfId="1468"/>
    <cellStyle name="Comma 23 6 8" xfId="1469"/>
    <cellStyle name="Comma 23 6 9" xfId="1470"/>
    <cellStyle name="Comma 23 7" xfId="1471"/>
    <cellStyle name="Comma 23 7 10" xfId="1472"/>
    <cellStyle name="Comma 23 7 11" xfId="1473"/>
    <cellStyle name="Comma 23 7 12" xfId="1474"/>
    <cellStyle name="Comma 23 7 13" xfId="1475"/>
    <cellStyle name="Comma 23 7 14" xfId="1476"/>
    <cellStyle name="Comma 23 7 15" xfId="1477"/>
    <cellStyle name="Comma 23 7 2" xfId="1478"/>
    <cellStyle name="Comma 23 7 3" xfId="1479"/>
    <cellStyle name="Comma 23 7 4" xfId="1480"/>
    <cellStyle name="Comma 23 7 5" xfId="1481"/>
    <cellStyle name="Comma 23 7 6" xfId="1482"/>
    <cellStyle name="Comma 23 7 7" xfId="1483"/>
    <cellStyle name="Comma 23 7 8" xfId="1484"/>
    <cellStyle name="Comma 23 7 9" xfId="1485"/>
    <cellStyle name="Comma 23 8" xfId="1486"/>
    <cellStyle name="Comma 23 8 10" xfId="1487"/>
    <cellStyle name="Comma 23 8 11" xfId="1488"/>
    <cellStyle name="Comma 23 8 12" xfId="1489"/>
    <cellStyle name="Comma 23 8 13" xfId="1490"/>
    <cellStyle name="Comma 23 8 14" xfId="1491"/>
    <cellStyle name="Comma 23 8 15" xfId="1492"/>
    <cellStyle name="Comma 23 8 2" xfId="1493"/>
    <cellStyle name="Comma 23 8 3" xfId="1494"/>
    <cellStyle name="Comma 23 8 4" xfId="1495"/>
    <cellStyle name="Comma 23 8 5" xfId="1496"/>
    <cellStyle name="Comma 23 8 6" xfId="1497"/>
    <cellStyle name="Comma 23 8 7" xfId="1498"/>
    <cellStyle name="Comma 23 8 8" xfId="1499"/>
    <cellStyle name="Comma 23 8 9" xfId="1500"/>
    <cellStyle name="Comma 23 9" xfId="1501"/>
    <cellStyle name="Comma 23 9 10" xfId="1502"/>
    <cellStyle name="Comma 23 9 11" xfId="1503"/>
    <cellStyle name="Comma 23 9 12" xfId="1504"/>
    <cellStyle name="Comma 23 9 13" xfId="1505"/>
    <cellStyle name="Comma 23 9 14" xfId="1506"/>
    <cellStyle name="Comma 23 9 15" xfId="1507"/>
    <cellStyle name="Comma 23 9 2" xfId="1508"/>
    <cellStyle name="Comma 23 9 3" xfId="1509"/>
    <cellStyle name="Comma 23 9 4" xfId="1510"/>
    <cellStyle name="Comma 23 9 5" xfId="1511"/>
    <cellStyle name="Comma 23 9 6" xfId="1512"/>
    <cellStyle name="Comma 23 9 7" xfId="1513"/>
    <cellStyle name="Comma 23 9 8" xfId="1514"/>
    <cellStyle name="Comma 23 9 9" xfId="1515"/>
    <cellStyle name="Comma 24 10" xfId="1516"/>
    <cellStyle name="Comma 24 10 2" xfId="1517"/>
    <cellStyle name="Comma 24 10 3" xfId="1518"/>
    <cellStyle name="Comma 24 11" xfId="1519"/>
    <cellStyle name="Comma 24 11 2" xfId="1520"/>
    <cellStyle name="Comma 24 11 3" xfId="1521"/>
    <cellStyle name="Comma 24 12" xfId="1522"/>
    <cellStyle name="Comma 24 12 2" xfId="1523"/>
    <cellStyle name="Comma 24 12 3" xfId="1524"/>
    <cellStyle name="Comma 24 13" xfId="1525"/>
    <cellStyle name="Comma 24 13 2" xfId="1526"/>
    <cellStyle name="Comma 24 13 3" xfId="1527"/>
    <cellStyle name="Comma 24 14" xfId="1528"/>
    <cellStyle name="Comma 24 15" xfId="1529"/>
    <cellStyle name="Comma 24 2" xfId="1530"/>
    <cellStyle name="Comma 24 2 2" xfId="1531"/>
    <cellStyle name="Comma 24 2 3" xfId="1532"/>
    <cellStyle name="Comma 24 3" xfId="1533"/>
    <cellStyle name="Comma 24 3 2" xfId="1534"/>
    <cellStyle name="Comma 24 3 3" xfId="1535"/>
    <cellStyle name="Comma 24 4" xfId="1536"/>
    <cellStyle name="Comma 24 4 2" xfId="1537"/>
    <cellStyle name="Comma 24 4 3" xfId="1538"/>
    <cellStyle name="Comma 24 5" xfId="1539"/>
    <cellStyle name="Comma 24 5 2" xfId="1540"/>
    <cellStyle name="Comma 24 5 3" xfId="1541"/>
    <cellStyle name="Comma 24 6" xfId="1542"/>
    <cellStyle name="Comma 24 6 2" xfId="1543"/>
    <cellStyle name="Comma 24 6 3" xfId="1544"/>
    <cellStyle name="Comma 24 7" xfId="1545"/>
    <cellStyle name="Comma 24 7 2" xfId="1546"/>
    <cellStyle name="Comma 24 7 3" xfId="1547"/>
    <cellStyle name="Comma 24 8" xfId="1548"/>
    <cellStyle name="Comma 24 8 2" xfId="1549"/>
    <cellStyle name="Comma 24 8 3" xfId="1550"/>
    <cellStyle name="Comma 24 9" xfId="1551"/>
    <cellStyle name="Comma 24 9 2" xfId="1552"/>
    <cellStyle name="Comma 24 9 3" xfId="1553"/>
    <cellStyle name="Comma 27" xfId="1554"/>
    <cellStyle name="Comma 27 10" xfId="1555"/>
    <cellStyle name="Comma 27 10 10" xfId="1556"/>
    <cellStyle name="Comma 27 10 11" xfId="1557"/>
    <cellStyle name="Comma 27 10 12" xfId="1558"/>
    <cellStyle name="Comma 27 10 13" xfId="1559"/>
    <cellStyle name="Comma 27 10 14" xfId="1560"/>
    <cellStyle name="Comma 27 10 15" xfId="1561"/>
    <cellStyle name="Comma 27 10 2" xfId="1562"/>
    <cellStyle name="Comma 27 10 3" xfId="1563"/>
    <cellStyle name="Comma 27 10 4" xfId="1564"/>
    <cellStyle name="Comma 27 10 5" xfId="1565"/>
    <cellStyle name="Comma 27 10 6" xfId="1566"/>
    <cellStyle name="Comma 27 10 7" xfId="1567"/>
    <cellStyle name="Comma 27 10 8" xfId="1568"/>
    <cellStyle name="Comma 27 10 9" xfId="1569"/>
    <cellStyle name="Comma 27 11" xfId="1570"/>
    <cellStyle name="Comma 27 11 10" xfId="1571"/>
    <cellStyle name="Comma 27 11 11" xfId="1572"/>
    <cellStyle name="Comma 27 11 12" xfId="1573"/>
    <cellStyle name="Comma 27 11 13" xfId="1574"/>
    <cellStyle name="Comma 27 11 14" xfId="1575"/>
    <cellStyle name="Comma 27 11 15" xfId="1576"/>
    <cellStyle name="Comma 27 11 2" xfId="1577"/>
    <cellStyle name="Comma 27 11 3" xfId="1578"/>
    <cellStyle name="Comma 27 11 4" xfId="1579"/>
    <cellStyle name="Comma 27 11 5" xfId="1580"/>
    <cellStyle name="Comma 27 11 6" xfId="1581"/>
    <cellStyle name="Comma 27 11 7" xfId="1582"/>
    <cellStyle name="Comma 27 11 8" xfId="1583"/>
    <cellStyle name="Comma 27 11 9" xfId="1584"/>
    <cellStyle name="Comma 27 12" xfId="1585"/>
    <cellStyle name="Comma 27 12 10" xfId="1586"/>
    <cellStyle name="Comma 27 12 11" xfId="1587"/>
    <cellStyle name="Comma 27 12 12" xfId="1588"/>
    <cellStyle name="Comma 27 12 13" xfId="1589"/>
    <cellStyle name="Comma 27 12 14" xfId="1590"/>
    <cellStyle name="Comma 27 12 15" xfId="1591"/>
    <cellStyle name="Comma 27 12 2" xfId="1592"/>
    <cellStyle name="Comma 27 12 3" xfId="1593"/>
    <cellStyle name="Comma 27 12 4" xfId="1594"/>
    <cellStyle name="Comma 27 12 5" xfId="1595"/>
    <cellStyle name="Comma 27 12 6" xfId="1596"/>
    <cellStyle name="Comma 27 12 7" xfId="1597"/>
    <cellStyle name="Comma 27 12 8" xfId="1598"/>
    <cellStyle name="Comma 27 12 9" xfId="1599"/>
    <cellStyle name="Comma 27 13" xfId="1600"/>
    <cellStyle name="Comma 27 14" xfId="1601"/>
    <cellStyle name="Comma 27 15" xfId="1602"/>
    <cellStyle name="Comma 27 16" xfId="1603"/>
    <cellStyle name="Comma 27 17" xfId="1604"/>
    <cellStyle name="Comma 27 18" xfId="1605"/>
    <cellStyle name="Comma 27 19" xfId="1606"/>
    <cellStyle name="Comma 27 2" xfId="1607"/>
    <cellStyle name="Comma 27 2 10" xfId="1608"/>
    <cellStyle name="Comma 27 2 11" xfId="1609"/>
    <cellStyle name="Comma 27 2 12" xfId="1610"/>
    <cellStyle name="Comma 27 2 13" xfId="1611"/>
    <cellStyle name="Comma 27 2 14" xfId="1612"/>
    <cellStyle name="Comma 27 2 15" xfId="1613"/>
    <cellStyle name="Comma 27 2 2" xfId="1614"/>
    <cellStyle name="Comma 27 2 3" xfId="1615"/>
    <cellStyle name="Comma 27 2 4" xfId="1616"/>
    <cellStyle name="Comma 27 2 5" xfId="1617"/>
    <cellStyle name="Comma 27 2 6" xfId="1618"/>
    <cellStyle name="Comma 27 2 7" xfId="1619"/>
    <cellStyle name="Comma 27 2 8" xfId="1620"/>
    <cellStyle name="Comma 27 2 9" xfId="1621"/>
    <cellStyle name="Comma 27 20" xfId="1622"/>
    <cellStyle name="Comma 27 21" xfId="1623"/>
    <cellStyle name="Comma 27 22" xfId="1624"/>
    <cellStyle name="Comma 27 23" xfId="1625"/>
    <cellStyle name="Comma 27 24" xfId="1626"/>
    <cellStyle name="Comma 27 25" xfId="1627"/>
    <cellStyle name="Comma 27 26" xfId="1628"/>
    <cellStyle name="Comma 27 27" xfId="1629"/>
    <cellStyle name="Comma 27 28" xfId="1630"/>
    <cellStyle name="Comma 27 29" xfId="1631"/>
    <cellStyle name="Comma 27 3" xfId="1632"/>
    <cellStyle name="Comma 27 3 10" xfId="1633"/>
    <cellStyle name="Comma 27 3 11" xfId="1634"/>
    <cellStyle name="Comma 27 3 12" xfId="1635"/>
    <cellStyle name="Comma 27 3 13" xfId="1636"/>
    <cellStyle name="Comma 27 3 14" xfId="1637"/>
    <cellStyle name="Comma 27 3 15" xfId="1638"/>
    <cellStyle name="Comma 27 3 2" xfId="1639"/>
    <cellStyle name="Comma 27 3 3" xfId="1640"/>
    <cellStyle name="Comma 27 3 4" xfId="1641"/>
    <cellStyle name="Comma 27 3 5" xfId="1642"/>
    <cellStyle name="Comma 27 3 6" xfId="1643"/>
    <cellStyle name="Comma 27 3 7" xfId="1644"/>
    <cellStyle name="Comma 27 3 8" xfId="1645"/>
    <cellStyle name="Comma 27 3 9" xfId="1646"/>
    <cellStyle name="Comma 27 30" xfId="1647"/>
    <cellStyle name="Comma 27 31" xfId="1648"/>
    <cellStyle name="Comma 27 32" xfId="1649"/>
    <cellStyle name="Comma 27 33" xfId="1650"/>
    <cellStyle name="Comma 27 34" xfId="1651"/>
    <cellStyle name="Comma 27 35" xfId="1652"/>
    <cellStyle name="Comma 27 36" xfId="1653"/>
    <cellStyle name="Comma 27 4" xfId="1654"/>
    <cellStyle name="Comma 27 4 10" xfId="1655"/>
    <cellStyle name="Comma 27 4 11" xfId="1656"/>
    <cellStyle name="Comma 27 4 12" xfId="1657"/>
    <cellStyle name="Comma 27 4 13" xfId="1658"/>
    <cellStyle name="Comma 27 4 14" xfId="1659"/>
    <cellStyle name="Comma 27 4 15" xfId="1660"/>
    <cellStyle name="Comma 27 4 2" xfId="1661"/>
    <cellStyle name="Comma 27 4 3" xfId="1662"/>
    <cellStyle name="Comma 27 4 4" xfId="1663"/>
    <cellStyle name="Comma 27 4 5" xfId="1664"/>
    <cellStyle name="Comma 27 4 6" xfId="1665"/>
    <cellStyle name="Comma 27 4 7" xfId="1666"/>
    <cellStyle name="Comma 27 4 8" xfId="1667"/>
    <cellStyle name="Comma 27 4 9" xfId="1668"/>
    <cellStyle name="Comma 27 5" xfId="1669"/>
    <cellStyle name="Comma 27 5 10" xfId="1670"/>
    <cellStyle name="Comma 27 5 11" xfId="1671"/>
    <cellStyle name="Comma 27 5 12" xfId="1672"/>
    <cellStyle name="Comma 27 5 13" xfId="1673"/>
    <cellStyle name="Comma 27 5 14" xfId="1674"/>
    <cellStyle name="Comma 27 5 15" xfId="1675"/>
    <cellStyle name="Comma 27 5 2" xfId="1676"/>
    <cellStyle name="Comma 27 5 3" xfId="1677"/>
    <cellStyle name="Comma 27 5 4" xfId="1678"/>
    <cellStyle name="Comma 27 5 5" xfId="1679"/>
    <cellStyle name="Comma 27 5 6" xfId="1680"/>
    <cellStyle name="Comma 27 5 7" xfId="1681"/>
    <cellStyle name="Comma 27 5 8" xfId="1682"/>
    <cellStyle name="Comma 27 5 9" xfId="1683"/>
    <cellStyle name="Comma 27 6" xfId="1684"/>
    <cellStyle name="Comma 27 6 10" xfId="1685"/>
    <cellStyle name="Comma 27 6 11" xfId="1686"/>
    <cellStyle name="Comma 27 6 12" xfId="1687"/>
    <cellStyle name="Comma 27 6 13" xfId="1688"/>
    <cellStyle name="Comma 27 6 14" xfId="1689"/>
    <cellStyle name="Comma 27 6 15" xfId="1690"/>
    <cellStyle name="Comma 27 6 2" xfId="1691"/>
    <cellStyle name="Comma 27 6 3" xfId="1692"/>
    <cellStyle name="Comma 27 6 4" xfId="1693"/>
    <cellStyle name="Comma 27 6 5" xfId="1694"/>
    <cellStyle name="Comma 27 6 6" xfId="1695"/>
    <cellStyle name="Comma 27 6 7" xfId="1696"/>
    <cellStyle name="Comma 27 6 8" xfId="1697"/>
    <cellStyle name="Comma 27 6 9" xfId="1698"/>
    <cellStyle name="Comma 27 7" xfId="1699"/>
    <cellStyle name="Comma 27 7 10" xfId="1700"/>
    <cellStyle name="Comma 27 7 11" xfId="1701"/>
    <cellStyle name="Comma 27 7 12" xfId="1702"/>
    <cellStyle name="Comma 27 7 13" xfId="1703"/>
    <cellStyle name="Comma 27 7 14" xfId="1704"/>
    <cellStyle name="Comma 27 7 15" xfId="1705"/>
    <cellStyle name="Comma 27 7 2" xfId="1706"/>
    <cellStyle name="Comma 27 7 3" xfId="1707"/>
    <cellStyle name="Comma 27 7 4" xfId="1708"/>
    <cellStyle name="Comma 27 7 5" xfId="1709"/>
    <cellStyle name="Comma 27 7 6" xfId="1710"/>
    <cellStyle name="Comma 27 7 7" xfId="1711"/>
    <cellStyle name="Comma 27 7 8" xfId="1712"/>
    <cellStyle name="Comma 27 7 9" xfId="1713"/>
    <cellStyle name="Comma 27 8" xfId="1714"/>
    <cellStyle name="Comma 27 8 10" xfId="1715"/>
    <cellStyle name="Comma 27 8 11" xfId="1716"/>
    <cellStyle name="Comma 27 8 12" xfId="1717"/>
    <cellStyle name="Comma 27 8 13" xfId="1718"/>
    <cellStyle name="Comma 27 8 14" xfId="1719"/>
    <cellStyle name="Comma 27 8 15" xfId="1720"/>
    <cellStyle name="Comma 27 8 2" xfId="1721"/>
    <cellStyle name="Comma 27 8 3" xfId="1722"/>
    <cellStyle name="Comma 27 8 4" xfId="1723"/>
    <cellStyle name="Comma 27 8 5" xfId="1724"/>
    <cellStyle name="Comma 27 8 6" xfId="1725"/>
    <cellStyle name="Comma 27 8 7" xfId="1726"/>
    <cellStyle name="Comma 27 8 8" xfId="1727"/>
    <cellStyle name="Comma 27 8 9" xfId="1728"/>
    <cellStyle name="Comma 27 9" xfId="1729"/>
    <cellStyle name="Comma 27 9 10" xfId="1730"/>
    <cellStyle name="Comma 27 9 11" xfId="1731"/>
    <cellStyle name="Comma 27 9 12" xfId="1732"/>
    <cellStyle name="Comma 27 9 13" xfId="1733"/>
    <cellStyle name="Comma 27 9 14" xfId="1734"/>
    <cellStyle name="Comma 27 9 15" xfId="1735"/>
    <cellStyle name="Comma 27 9 2" xfId="1736"/>
    <cellStyle name="Comma 27 9 3" xfId="1737"/>
    <cellStyle name="Comma 27 9 4" xfId="1738"/>
    <cellStyle name="Comma 27 9 5" xfId="1739"/>
    <cellStyle name="Comma 27 9 6" xfId="1740"/>
    <cellStyle name="Comma 27 9 7" xfId="1741"/>
    <cellStyle name="Comma 27 9 8" xfId="1742"/>
    <cellStyle name="Comma 27 9 9" xfId="1743"/>
    <cellStyle name="Comma 28" xfId="1744"/>
    <cellStyle name="Comma 28 10" xfId="1745"/>
    <cellStyle name="Comma 28 10 10" xfId="1746"/>
    <cellStyle name="Comma 28 10 11" xfId="1747"/>
    <cellStyle name="Comma 28 10 12" xfId="1748"/>
    <cellStyle name="Comma 28 10 13" xfId="1749"/>
    <cellStyle name="Comma 28 10 14" xfId="1750"/>
    <cellStyle name="Comma 28 10 15" xfId="1751"/>
    <cellStyle name="Comma 28 10 2" xfId="1752"/>
    <cellStyle name="Comma 28 10 3" xfId="1753"/>
    <cellStyle name="Comma 28 10 4" xfId="1754"/>
    <cellStyle name="Comma 28 10 5" xfId="1755"/>
    <cellStyle name="Comma 28 10 6" xfId="1756"/>
    <cellStyle name="Comma 28 10 7" xfId="1757"/>
    <cellStyle name="Comma 28 10 8" xfId="1758"/>
    <cellStyle name="Comma 28 10 9" xfId="1759"/>
    <cellStyle name="Comma 28 11" xfId="1760"/>
    <cellStyle name="Comma 28 11 10" xfId="1761"/>
    <cellStyle name="Comma 28 11 11" xfId="1762"/>
    <cellStyle name="Comma 28 11 12" xfId="1763"/>
    <cellStyle name="Comma 28 11 13" xfId="1764"/>
    <cellStyle name="Comma 28 11 14" xfId="1765"/>
    <cellStyle name="Comma 28 11 15" xfId="1766"/>
    <cellStyle name="Comma 28 11 2" xfId="1767"/>
    <cellStyle name="Comma 28 11 3" xfId="1768"/>
    <cellStyle name="Comma 28 11 4" xfId="1769"/>
    <cellStyle name="Comma 28 11 5" xfId="1770"/>
    <cellStyle name="Comma 28 11 6" xfId="1771"/>
    <cellStyle name="Comma 28 11 7" xfId="1772"/>
    <cellStyle name="Comma 28 11 8" xfId="1773"/>
    <cellStyle name="Comma 28 11 9" xfId="1774"/>
    <cellStyle name="Comma 28 12" xfId="1775"/>
    <cellStyle name="Comma 28 12 10" xfId="1776"/>
    <cellStyle name="Comma 28 12 11" xfId="1777"/>
    <cellStyle name="Comma 28 12 12" xfId="1778"/>
    <cellStyle name="Comma 28 12 13" xfId="1779"/>
    <cellStyle name="Comma 28 12 14" xfId="1780"/>
    <cellStyle name="Comma 28 12 15" xfId="1781"/>
    <cellStyle name="Comma 28 12 2" xfId="1782"/>
    <cellStyle name="Comma 28 12 3" xfId="1783"/>
    <cellStyle name="Comma 28 12 4" xfId="1784"/>
    <cellStyle name="Comma 28 12 5" xfId="1785"/>
    <cellStyle name="Comma 28 12 6" xfId="1786"/>
    <cellStyle name="Comma 28 12 7" xfId="1787"/>
    <cellStyle name="Comma 28 12 8" xfId="1788"/>
    <cellStyle name="Comma 28 12 9" xfId="1789"/>
    <cellStyle name="Comma 28 13" xfId="1790"/>
    <cellStyle name="Comma 28 14" xfId="1791"/>
    <cellStyle name="Comma 28 15" xfId="1792"/>
    <cellStyle name="Comma 28 16" xfId="1793"/>
    <cellStyle name="Comma 28 17" xfId="1794"/>
    <cellStyle name="Comma 28 18" xfId="1795"/>
    <cellStyle name="Comma 28 19" xfId="1796"/>
    <cellStyle name="Comma 28 2" xfId="1797"/>
    <cellStyle name="Comma 28 2 10" xfId="1798"/>
    <cellStyle name="Comma 28 2 11" xfId="1799"/>
    <cellStyle name="Comma 28 2 12" xfId="1800"/>
    <cellStyle name="Comma 28 2 13" xfId="1801"/>
    <cellStyle name="Comma 28 2 14" xfId="1802"/>
    <cellStyle name="Comma 28 2 15" xfId="1803"/>
    <cellStyle name="Comma 28 2 2" xfId="1804"/>
    <cellStyle name="Comma 28 2 3" xfId="1805"/>
    <cellStyle name="Comma 28 2 4" xfId="1806"/>
    <cellStyle name="Comma 28 2 5" xfId="1807"/>
    <cellStyle name="Comma 28 2 6" xfId="1808"/>
    <cellStyle name="Comma 28 2 7" xfId="1809"/>
    <cellStyle name="Comma 28 2 8" xfId="1810"/>
    <cellStyle name="Comma 28 2 9" xfId="1811"/>
    <cellStyle name="Comma 28 20" xfId="1812"/>
    <cellStyle name="Comma 28 21" xfId="1813"/>
    <cellStyle name="Comma 28 22" xfId="1814"/>
    <cellStyle name="Comma 28 23" xfId="1815"/>
    <cellStyle name="Comma 28 24" xfId="1816"/>
    <cellStyle name="Comma 28 25" xfId="1817"/>
    <cellStyle name="Comma 28 26" xfId="1818"/>
    <cellStyle name="Comma 28 27" xfId="1819"/>
    <cellStyle name="Comma 28 28" xfId="1820"/>
    <cellStyle name="Comma 28 29" xfId="1821"/>
    <cellStyle name="Comma 28 3" xfId="1822"/>
    <cellStyle name="Comma 28 3 10" xfId="1823"/>
    <cellStyle name="Comma 28 3 11" xfId="1824"/>
    <cellStyle name="Comma 28 3 12" xfId="1825"/>
    <cellStyle name="Comma 28 3 13" xfId="1826"/>
    <cellStyle name="Comma 28 3 14" xfId="1827"/>
    <cellStyle name="Comma 28 3 15" xfId="1828"/>
    <cellStyle name="Comma 28 3 2" xfId="1829"/>
    <cellStyle name="Comma 28 3 3" xfId="1830"/>
    <cellStyle name="Comma 28 3 4" xfId="1831"/>
    <cellStyle name="Comma 28 3 5" xfId="1832"/>
    <cellStyle name="Comma 28 3 6" xfId="1833"/>
    <cellStyle name="Comma 28 3 7" xfId="1834"/>
    <cellStyle name="Comma 28 3 8" xfId="1835"/>
    <cellStyle name="Comma 28 3 9" xfId="1836"/>
    <cellStyle name="Comma 28 30" xfId="1837"/>
    <cellStyle name="Comma 28 31" xfId="1838"/>
    <cellStyle name="Comma 28 32" xfId="1839"/>
    <cellStyle name="Comma 28 33" xfId="1840"/>
    <cellStyle name="Comma 28 34" xfId="1841"/>
    <cellStyle name="Comma 28 35" xfId="1842"/>
    <cellStyle name="Comma 28 36" xfId="1843"/>
    <cellStyle name="Comma 28 4" xfId="1844"/>
    <cellStyle name="Comma 28 4 10" xfId="1845"/>
    <cellStyle name="Comma 28 4 11" xfId="1846"/>
    <cellStyle name="Comma 28 4 12" xfId="1847"/>
    <cellStyle name="Comma 28 4 13" xfId="1848"/>
    <cellStyle name="Comma 28 4 14" xfId="1849"/>
    <cellStyle name="Comma 28 4 15" xfId="1850"/>
    <cellStyle name="Comma 28 4 2" xfId="1851"/>
    <cellStyle name="Comma 28 4 3" xfId="1852"/>
    <cellStyle name="Comma 28 4 4" xfId="1853"/>
    <cellStyle name="Comma 28 4 5" xfId="1854"/>
    <cellStyle name="Comma 28 4 6" xfId="1855"/>
    <cellStyle name="Comma 28 4 7" xfId="1856"/>
    <cellStyle name="Comma 28 4 8" xfId="1857"/>
    <cellStyle name="Comma 28 4 9" xfId="1858"/>
    <cellStyle name="Comma 28 5" xfId="1859"/>
    <cellStyle name="Comma 28 5 10" xfId="1860"/>
    <cellStyle name="Comma 28 5 11" xfId="1861"/>
    <cellStyle name="Comma 28 5 12" xfId="1862"/>
    <cellStyle name="Comma 28 5 13" xfId="1863"/>
    <cellStyle name="Comma 28 5 14" xfId="1864"/>
    <cellStyle name="Comma 28 5 15" xfId="1865"/>
    <cellStyle name="Comma 28 5 2" xfId="1866"/>
    <cellStyle name="Comma 28 5 3" xfId="1867"/>
    <cellStyle name="Comma 28 5 4" xfId="1868"/>
    <cellStyle name="Comma 28 5 5" xfId="1869"/>
    <cellStyle name="Comma 28 5 6" xfId="1870"/>
    <cellStyle name="Comma 28 5 7" xfId="1871"/>
    <cellStyle name="Comma 28 5 8" xfId="1872"/>
    <cellStyle name="Comma 28 5 9" xfId="1873"/>
    <cellStyle name="Comma 28 6" xfId="1874"/>
    <cellStyle name="Comma 28 6 10" xfId="1875"/>
    <cellStyle name="Comma 28 6 11" xfId="1876"/>
    <cellStyle name="Comma 28 6 12" xfId="1877"/>
    <cellStyle name="Comma 28 6 13" xfId="1878"/>
    <cellStyle name="Comma 28 6 14" xfId="1879"/>
    <cellStyle name="Comma 28 6 15" xfId="1880"/>
    <cellStyle name="Comma 28 6 2" xfId="1881"/>
    <cellStyle name="Comma 28 6 3" xfId="1882"/>
    <cellStyle name="Comma 28 6 4" xfId="1883"/>
    <cellStyle name="Comma 28 6 5" xfId="1884"/>
    <cellStyle name="Comma 28 6 6" xfId="1885"/>
    <cellStyle name="Comma 28 6 7" xfId="1886"/>
    <cellStyle name="Comma 28 6 8" xfId="1887"/>
    <cellStyle name="Comma 28 6 9" xfId="1888"/>
    <cellStyle name="Comma 28 7" xfId="1889"/>
    <cellStyle name="Comma 28 7 10" xfId="1890"/>
    <cellStyle name="Comma 28 7 11" xfId="1891"/>
    <cellStyle name="Comma 28 7 12" xfId="1892"/>
    <cellStyle name="Comma 28 7 13" xfId="1893"/>
    <cellStyle name="Comma 28 7 14" xfId="1894"/>
    <cellStyle name="Comma 28 7 15" xfId="1895"/>
    <cellStyle name="Comma 28 7 2" xfId="1896"/>
    <cellStyle name="Comma 28 7 3" xfId="1897"/>
    <cellStyle name="Comma 28 7 4" xfId="1898"/>
    <cellStyle name="Comma 28 7 5" xfId="1899"/>
    <cellStyle name="Comma 28 7 6" xfId="1900"/>
    <cellStyle name="Comma 28 7 7" xfId="1901"/>
    <cellStyle name="Comma 28 7 8" xfId="1902"/>
    <cellStyle name="Comma 28 7 9" xfId="1903"/>
    <cellStyle name="Comma 28 8" xfId="1904"/>
    <cellStyle name="Comma 28 8 10" xfId="1905"/>
    <cellStyle name="Comma 28 8 11" xfId="1906"/>
    <cellStyle name="Comma 28 8 12" xfId="1907"/>
    <cellStyle name="Comma 28 8 13" xfId="1908"/>
    <cellStyle name="Comma 28 8 14" xfId="1909"/>
    <cellStyle name="Comma 28 8 15" xfId="1910"/>
    <cellStyle name="Comma 28 8 2" xfId="1911"/>
    <cellStyle name="Comma 28 8 3" xfId="1912"/>
    <cellStyle name="Comma 28 8 4" xfId="1913"/>
    <cellStyle name="Comma 28 8 5" xfId="1914"/>
    <cellStyle name="Comma 28 8 6" xfId="1915"/>
    <cellStyle name="Comma 28 8 7" xfId="1916"/>
    <cellStyle name="Comma 28 8 8" xfId="1917"/>
    <cellStyle name="Comma 28 8 9" xfId="1918"/>
    <cellStyle name="Comma 28 9" xfId="1919"/>
    <cellStyle name="Comma 28 9 10" xfId="1920"/>
    <cellStyle name="Comma 28 9 11" xfId="1921"/>
    <cellStyle name="Comma 28 9 12" xfId="1922"/>
    <cellStyle name="Comma 28 9 13" xfId="1923"/>
    <cellStyle name="Comma 28 9 14" xfId="1924"/>
    <cellStyle name="Comma 28 9 15" xfId="1925"/>
    <cellStyle name="Comma 28 9 2" xfId="1926"/>
    <cellStyle name="Comma 28 9 3" xfId="1927"/>
    <cellStyle name="Comma 28 9 4" xfId="1928"/>
    <cellStyle name="Comma 28 9 5" xfId="1929"/>
    <cellStyle name="Comma 28 9 6" xfId="1930"/>
    <cellStyle name="Comma 28 9 7" xfId="1931"/>
    <cellStyle name="Comma 28 9 8" xfId="1932"/>
    <cellStyle name="Comma 28 9 9" xfId="1933"/>
    <cellStyle name="Comma 29" xfId="1934"/>
    <cellStyle name="Comma 29 10" xfId="1935"/>
    <cellStyle name="Comma 29 10 10" xfId="1936"/>
    <cellStyle name="Comma 29 10 11" xfId="1937"/>
    <cellStyle name="Comma 29 10 12" xfId="1938"/>
    <cellStyle name="Comma 29 10 13" xfId="1939"/>
    <cellStyle name="Comma 29 10 14" xfId="1940"/>
    <cellStyle name="Comma 29 10 15" xfId="1941"/>
    <cellStyle name="Comma 29 10 2" xfId="1942"/>
    <cellStyle name="Comma 29 10 3" xfId="1943"/>
    <cellStyle name="Comma 29 10 4" xfId="1944"/>
    <cellStyle name="Comma 29 10 5" xfId="1945"/>
    <cellStyle name="Comma 29 10 6" xfId="1946"/>
    <cellStyle name="Comma 29 10 7" xfId="1947"/>
    <cellStyle name="Comma 29 10 8" xfId="1948"/>
    <cellStyle name="Comma 29 10 9" xfId="1949"/>
    <cellStyle name="Comma 29 11" xfId="1950"/>
    <cellStyle name="Comma 29 11 10" xfId="1951"/>
    <cellStyle name="Comma 29 11 11" xfId="1952"/>
    <cellStyle name="Comma 29 11 12" xfId="1953"/>
    <cellStyle name="Comma 29 11 13" xfId="1954"/>
    <cellStyle name="Comma 29 11 14" xfId="1955"/>
    <cellStyle name="Comma 29 11 15" xfId="1956"/>
    <cellStyle name="Comma 29 11 2" xfId="1957"/>
    <cellStyle name="Comma 29 11 3" xfId="1958"/>
    <cellStyle name="Comma 29 11 4" xfId="1959"/>
    <cellStyle name="Comma 29 11 5" xfId="1960"/>
    <cellStyle name="Comma 29 11 6" xfId="1961"/>
    <cellStyle name="Comma 29 11 7" xfId="1962"/>
    <cellStyle name="Comma 29 11 8" xfId="1963"/>
    <cellStyle name="Comma 29 11 9" xfId="1964"/>
    <cellStyle name="Comma 29 12" xfId="1965"/>
    <cellStyle name="Comma 29 12 10" xfId="1966"/>
    <cellStyle name="Comma 29 12 11" xfId="1967"/>
    <cellStyle name="Comma 29 12 12" xfId="1968"/>
    <cellStyle name="Comma 29 12 13" xfId="1969"/>
    <cellStyle name="Comma 29 12 14" xfId="1970"/>
    <cellStyle name="Comma 29 12 15" xfId="1971"/>
    <cellStyle name="Comma 29 12 2" xfId="1972"/>
    <cellStyle name="Comma 29 12 3" xfId="1973"/>
    <cellStyle name="Comma 29 12 4" xfId="1974"/>
    <cellStyle name="Comma 29 12 5" xfId="1975"/>
    <cellStyle name="Comma 29 12 6" xfId="1976"/>
    <cellStyle name="Comma 29 12 7" xfId="1977"/>
    <cellStyle name="Comma 29 12 8" xfId="1978"/>
    <cellStyle name="Comma 29 12 9" xfId="1979"/>
    <cellStyle name="Comma 29 13" xfId="1980"/>
    <cellStyle name="Comma 29 14" xfId="1981"/>
    <cellStyle name="Comma 29 15" xfId="1982"/>
    <cellStyle name="Comma 29 16" xfId="1983"/>
    <cellStyle name="Comma 29 17" xfId="1984"/>
    <cellStyle name="Comma 29 18" xfId="1985"/>
    <cellStyle name="Comma 29 19" xfId="1986"/>
    <cellStyle name="Comma 29 2" xfId="1987"/>
    <cellStyle name="Comma 29 2 10" xfId="1988"/>
    <cellStyle name="Comma 29 2 11" xfId="1989"/>
    <cellStyle name="Comma 29 2 12" xfId="1990"/>
    <cellStyle name="Comma 29 2 13" xfId="1991"/>
    <cellStyle name="Comma 29 2 14" xfId="1992"/>
    <cellStyle name="Comma 29 2 15" xfId="1993"/>
    <cellStyle name="Comma 29 2 2" xfId="1994"/>
    <cellStyle name="Comma 29 2 3" xfId="1995"/>
    <cellStyle name="Comma 29 2 4" xfId="1996"/>
    <cellStyle name="Comma 29 2 5" xfId="1997"/>
    <cellStyle name="Comma 29 2 6" xfId="1998"/>
    <cellStyle name="Comma 29 2 7" xfId="1999"/>
    <cellStyle name="Comma 29 2 8" xfId="2000"/>
    <cellStyle name="Comma 29 2 9" xfId="2001"/>
    <cellStyle name="Comma 29 20" xfId="2002"/>
    <cellStyle name="Comma 29 21" xfId="2003"/>
    <cellStyle name="Comma 29 22" xfId="2004"/>
    <cellStyle name="Comma 29 23" xfId="2005"/>
    <cellStyle name="Comma 29 24" xfId="2006"/>
    <cellStyle name="Comma 29 25" xfId="2007"/>
    <cellStyle name="Comma 29 26" xfId="2008"/>
    <cellStyle name="Comma 29 27" xfId="2009"/>
    <cellStyle name="Comma 29 28" xfId="2010"/>
    <cellStyle name="Comma 29 29" xfId="2011"/>
    <cellStyle name="Comma 29 3" xfId="2012"/>
    <cellStyle name="Comma 29 3 10" xfId="2013"/>
    <cellStyle name="Comma 29 3 11" xfId="2014"/>
    <cellStyle name="Comma 29 3 12" xfId="2015"/>
    <cellStyle name="Comma 29 3 13" xfId="2016"/>
    <cellStyle name="Comma 29 3 14" xfId="2017"/>
    <cellStyle name="Comma 29 3 15" xfId="2018"/>
    <cellStyle name="Comma 29 3 2" xfId="2019"/>
    <cellStyle name="Comma 29 3 3" xfId="2020"/>
    <cellStyle name="Comma 29 3 4" xfId="2021"/>
    <cellStyle name="Comma 29 3 5" xfId="2022"/>
    <cellStyle name="Comma 29 3 6" xfId="2023"/>
    <cellStyle name="Comma 29 3 7" xfId="2024"/>
    <cellStyle name="Comma 29 3 8" xfId="2025"/>
    <cellStyle name="Comma 29 3 9" xfId="2026"/>
    <cellStyle name="Comma 29 30" xfId="2027"/>
    <cellStyle name="Comma 29 31" xfId="2028"/>
    <cellStyle name="Comma 29 32" xfId="2029"/>
    <cellStyle name="Comma 29 33" xfId="2030"/>
    <cellStyle name="Comma 29 34" xfId="2031"/>
    <cellStyle name="Comma 29 35" xfId="2032"/>
    <cellStyle name="Comma 29 36" xfId="2033"/>
    <cellStyle name="Comma 29 4" xfId="2034"/>
    <cellStyle name="Comma 29 4 10" xfId="2035"/>
    <cellStyle name="Comma 29 4 11" xfId="2036"/>
    <cellStyle name="Comma 29 4 12" xfId="2037"/>
    <cellStyle name="Comma 29 4 13" xfId="2038"/>
    <cellStyle name="Comma 29 4 14" xfId="2039"/>
    <cellStyle name="Comma 29 4 15" xfId="2040"/>
    <cellStyle name="Comma 29 4 2" xfId="2041"/>
    <cellStyle name="Comma 29 4 3" xfId="2042"/>
    <cellStyle name="Comma 29 4 4" xfId="2043"/>
    <cellStyle name="Comma 29 4 5" xfId="2044"/>
    <cellStyle name="Comma 29 4 6" xfId="2045"/>
    <cellStyle name="Comma 29 4 7" xfId="2046"/>
    <cellStyle name="Comma 29 4 8" xfId="2047"/>
    <cellStyle name="Comma 29 4 9" xfId="2048"/>
    <cellStyle name="Comma 29 5" xfId="2049"/>
    <cellStyle name="Comma 29 5 10" xfId="2050"/>
    <cellStyle name="Comma 29 5 11" xfId="2051"/>
    <cellStyle name="Comma 29 5 12" xfId="2052"/>
    <cellStyle name="Comma 29 5 13" xfId="2053"/>
    <cellStyle name="Comma 29 5 14" xfId="2054"/>
    <cellStyle name="Comma 29 5 15" xfId="2055"/>
    <cellStyle name="Comma 29 5 2" xfId="2056"/>
    <cellStyle name="Comma 29 5 3" xfId="2057"/>
    <cellStyle name="Comma 29 5 4" xfId="2058"/>
    <cellStyle name="Comma 29 5 5" xfId="2059"/>
    <cellStyle name="Comma 29 5 6" xfId="2060"/>
    <cellStyle name="Comma 29 5 7" xfId="2061"/>
    <cellStyle name="Comma 29 5 8" xfId="2062"/>
    <cellStyle name="Comma 29 5 9" xfId="2063"/>
    <cellStyle name="Comma 29 6" xfId="2064"/>
    <cellStyle name="Comma 29 6 10" xfId="2065"/>
    <cellStyle name="Comma 29 6 11" xfId="2066"/>
    <cellStyle name="Comma 29 6 12" xfId="2067"/>
    <cellStyle name="Comma 29 6 13" xfId="2068"/>
    <cellStyle name="Comma 29 6 14" xfId="2069"/>
    <cellStyle name="Comma 29 6 15" xfId="2070"/>
    <cellStyle name="Comma 29 6 2" xfId="2071"/>
    <cellStyle name="Comma 29 6 3" xfId="2072"/>
    <cellStyle name="Comma 29 6 4" xfId="2073"/>
    <cellStyle name="Comma 29 6 5" xfId="2074"/>
    <cellStyle name="Comma 29 6 6" xfId="2075"/>
    <cellStyle name="Comma 29 6 7" xfId="2076"/>
    <cellStyle name="Comma 29 6 8" xfId="2077"/>
    <cellStyle name="Comma 29 6 9" xfId="2078"/>
    <cellStyle name="Comma 29 7" xfId="2079"/>
    <cellStyle name="Comma 29 7 10" xfId="2080"/>
    <cellStyle name="Comma 29 7 11" xfId="2081"/>
    <cellStyle name="Comma 29 7 12" xfId="2082"/>
    <cellStyle name="Comma 29 7 13" xfId="2083"/>
    <cellStyle name="Comma 29 7 14" xfId="2084"/>
    <cellStyle name="Comma 29 7 15" xfId="2085"/>
    <cellStyle name="Comma 29 7 2" xfId="2086"/>
    <cellStyle name="Comma 29 7 3" xfId="2087"/>
    <cellStyle name="Comma 29 7 4" xfId="2088"/>
    <cellStyle name="Comma 29 7 5" xfId="2089"/>
    <cellStyle name="Comma 29 7 6" xfId="2090"/>
    <cellStyle name="Comma 29 7 7" xfId="2091"/>
    <cellStyle name="Comma 29 7 8" xfId="2092"/>
    <cellStyle name="Comma 29 7 9" xfId="2093"/>
    <cellStyle name="Comma 29 8" xfId="2094"/>
    <cellStyle name="Comma 29 8 10" xfId="2095"/>
    <cellStyle name="Comma 29 8 11" xfId="2096"/>
    <cellStyle name="Comma 29 8 12" xfId="2097"/>
    <cellStyle name="Comma 29 8 13" xfId="2098"/>
    <cellStyle name="Comma 29 8 14" xfId="2099"/>
    <cellStyle name="Comma 29 8 15" xfId="2100"/>
    <cellStyle name="Comma 29 8 2" xfId="2101"/>
    <cellStyle name="Comma 29 8 3" xfId="2102"/>
    <cellStyle name="Comma 29 8 4" xfId="2103"/>
    <cellStyle name="Comma 29 8 5" xfId="2104"/>
    <cellStyle name="Comma 29 8 6" xfId="2105"/>
    <cellStyle name="Comma 29 8 7" xfId="2106"/>
    <cellStyle name="Comma 29 8 8" xfId="2107"/>
    <cellStyle name="Comma 29 8 9" xfId="2108"/>
    <cellStyle name="Comma 29 9" xfId="2109"/>
    <cellStyle name="Comma 29 9 10" xfId="2110"/>
    <cellStyle name="Comma 29 9 11" xfId="2111"/>
    <cellStyle name="Comma 29 9 12" xfId="2112"/>
    <cellStyle name="Comma 29 9 13" xfId="2113"/>
    <cellStyle name="Comma 29 9 14" xfId="2114"/>
    <cellStyle name="Comma 29 9 15" xfId="2115"/>
    <cellStyle name="Comma 29 9 2" xfId="2116"/>
    <cellStyle name="Comma 29 9 3" xfId="2117"/>
    <cellStyle name="Comma 29 9 4" xfId="2118"/>
    <cellStyle name="Comma 29 9 5" xfId="2119"/>
    <cellStyle name="Comma 29 9 6" xfId="2120"/>
    <cellStyle name="Comma 29 9 7" xfId="2121"/>
    <cellStyle name="Comma 29 9 8" xfId="2122"/>
    <cellStyle name="Comma 29 9 9" xfId="2123"/>
    <cellStyle name="Comma 3 2" xfId="2124"/>
    <cellStyle name="Comma 85 2" xfId="2125"/>
    <cellStyle name="Comma 85 2 2" xfId="2126"/>
    <cellStyle name="Comma 85 2 3" xfId="2127"/>
    <cellStyle name="Comma 99 10" xfId="2128"/>
    <cellStyle name="Comma 99 2" xfId="2129"/>
    <cellStyle name="Comma 99 3" xfId="2130"/>
    <cellStyle name="Comma 99 4" xfId="2131"/>
    <cellStyle name="Comma 99 5" xfId="2132"/>
    <cellStyle name="Comma 99 6" xfId="2133"/>
    <cellStyle name="Comma 99 7" xfId="2134"/>
    <cellStyle name="Comma 99 8" xfId="2135"/>
    <cellStyle name="Comma 99 9" xfId="2136"/>
    <cellStyle name="Normal" xfId="0" builtinId="0"/>
    <cellStyle name="Normal 10" xfId="2137"/>
    <cellStyle name="Normal 11" xfId="2138"/>
    <cellStyle name="Normal 113" xfId="2139"/>
    <cellStyle name="Normal 113 2" xfId="2140"/>
    <cellStyle name="Normal 114" xfId="2141"/>
    <cellStyle name="Normal 114 2" xfId="2142"/>
    <cellStyle name="Normal 115" xfId="2143"/>
    <cellStyle name="Normal 115 2" xfId="2144"/>
    <cellStyle name="Normal 116" xfId="2145"/>
    <cellStyle name="Normal 116 2" xfId="2146"/>
    <cellStyle name="Normal 117" xfId="2147"/>
    <cellStyle name="Normal 117 2" xfId="2148"/>
    <cellStyle name="Normal 118" xfId="2149"/>
    <cellStyle name="Normal 118 2" xfId="2150"/>
    <cellStyle name="Normal 119" xfId="2151"/>
    <cellStyle name="Normal 119 2" xfId="2152"/>
    <cellStyle name="Normal 120" xfId="2153"/>
    <cellStyle name="Normal 120 2" xfId="2154"/>
    <cellStyle name="Normal 121" xfId="2155"/>
    <cellStyle name="Normal 121 2" xfId="2156"/>
    <cellStyle name="Normal 122" xfId="2157"/>
    <cellStyle name="Normal 122 2" xfId="2158"/>
    <cellStyle name="Normal 123" xfId="2159"/>
    <cellStyle name="Normal 123 2" xfId="2160"/>
    <cellStyle name="Normal 124" xfId="2161"/>
    <cellStyle name="Normal 124 2" xfId="2162"/>
    <cellStyle name="Normal 125" xfId="2163"/>
    <cellStyle name="Normal 125 2" xfId="2164"/>
    <cellStyle name="Normal 126" xfId="2165"/>
    <cellStyle name="Normal 126 2" xfId="2166"/>
    <cellStyle name="Normal 127" xfId="2167"/>
    <cellStyle name="Normal 127 2" xfId="2168"/>
    <cellStyle name="Normal 128" xfId="2169"/>
    <cellStyle name="Normal 128 2" xfId="2170"/>
    <cellStyle name="Normal 13" xfId="2171"/>
    <cellStyle name="Normal 17" xfId="2172"/>
    <cellStyle name="Normal 17 10" xfId="2173"/>
    <cellStyle name="Normal 17 10 10" xfId="2174"/>
    <cellStyle name="Normal 17 10 11" xfId="2175"/>
    <cellStyle name="Normal 17 10 12" xfId="2176"/>
    <cellStyle name="Normal 17 10 13" xfId="2177"/>
    <cellStyle name="Normal 17 10 14" xfId="2178"/>
    <cellStyle name="Normal 17 10 15" xfId="2179"/>
    <cellStyle name="Normal 17 10 2" xfId="2180"/>
    <cellStyle name="Normal 17 10 3" xfId="2181"/>
    <cellStyle name="Normal 17 10 4" xfId="2182"/>
    <cellStyle name="Normal 17 10 5" xfId="2183"/>
    <cellStyle name="Normal 17 10 6" xfId="2184"/>
    <cellStyle name="Normal 17 10 7" xfId="2185"/>
    <cellStyle name="Normal 17 10 8" xfId="2186"/>
    <cellStyle name="Normal 17 10 9" xfId="2187"/>
    <cellStyle name="Normal 17 11" xfId="2188"/>
    <cellStyle name="Normal 17 11 10" xfId="2189"/>
    <cellStyle name="Normal 17 11 11" xfId="2190"/>
    <cellStyle name="Normal 17 11 12" xfId="2191"/>
    <cellStyle name="Normal 17 11 13" xfId="2192"/>
    <cellStyle name="Normal 17 11 14" xfId="2193"/>
    <cellStyle name="Normal 17 11 15" xfId="2194"/>
    <cellStyle name="Normal 17 11 2" xfId="2195"/>
    <cellStyle name="Normal 17 11 3" xfId="2196"/>
    <cellStyle name="Normal 17 11 4" xfId="2197"/>
    <cellStyle name="Normal 17 11 5" xfId="2198"/>
    <cellStyle name="Normal 17 11 6" xfId="2199"/>
    <cellStyle name="Normal 17 11 7" xfId="2200"/>
    <cellStyle name="Normal 17 11 8" xfId="2201"/>
    <cellStyle name="Normal 17 11 9" xfId="2202"/>
    <cellStyle name="Normal 17 12" xfId="2203"/>
    <cellStyle name="Normal 17 12 10" xfId="2204"/>
    <cellStyle name="Normal 17 12 11" xfId="2205"/>
    <cellStyle name="Normal 17 12 12" xfId="2206"/>
    <cellStyle name="Normal 17 12 13" xfId="2207"/>
    <cellStyle name="Normal 17 12 14" xfId="2208"/>
    <cellStyle name="Normal 17 12 15" xfId="2209"/>
    <cellStyle name="Normal 17 12 2" xfId="2210"/>
    <cellStyle name="Normal 17 12 3" xfId="2211"/>
    <cellStyle name="Normal 17 12 4" xfId="2212"/>
    <cellStyle name="Normal 17 12 5" xfId="2213"/>
    <cellStyle name="Normal 17 12 6" xfId="2214"/>
    <cellStyle name="Normal 17 12 7" xfId="2215"/>
    <cellStyle name="Normal 17 12 8" xfId="2216"/>
    <cellStyle name="Normal 17 12 9" xfId="2217"/>
    <cellStyle name="Normal 17 13" xfId="2218"/>
    <cellStyle name="Normal 17 14" xfId="2219"/>
    <cellStyle name="Normal 17 15" xfId="2220"/>
    <cellStyle name="Normal 17 16" xfId="2221"/>
    <cellStyle name="Normal 17 17" xfId="2222"/>
    <cellStyle name="Normal 17 18" xfId="2223"/>
    <cellStyle name="Normal 17 19" xfId="2224"/>
    <cellStyle name="Normal 17 2" xfId="2225"/>
    <cellStyle name="Normal 17 2 10" xfId="2226"/>
    <cellStyle name="Normal 17 2 11" xfId="2227"/>
    <cellStyle name="Normal 17 2 12" xfId="2228"/>
    <cellStyle name="Normal 17 2 13" xfId="2229"/>
    <cellStyle name="Normal 17 2 14" xfId="2230"/>
    <cellStyle name="Normal 17 2 15" xfId="2231"/>
    <cellStyle name="Normal 17 2 2" xfId="2232"/>
    <cellStyle name="Normal 17 2 3" xfId="2233"/>
    <cellStyle name="Normal 17 2 4" xfId="2234"/>
    <cellStyle name="Normal 17 2 5" xfId="2235"/>
    <cellStyle name="Normal 17 2 6" xfId="2236"/>
    <cellStyle name="Normal 17 2 7" xfId="2237"/>
    <cellStyle name="Normal 17 2 8" xfId="2238"/>
    <cellStyle name="Normal 17 2 9" xfId="2239"/>
    <cellStyle name="Normal 17 20" xfId="2240"/>
    <cellStyle name="Normal 17 21" xfId="2241"/>
    <cellStyle name="Normal 17 22" xfId="2242"/>
    <cellStyle name="Normal 17 23" xfId="2243"/>
    <cellStyle name="Normal 17 24" xfId="2244"/>
    <cellStyle name="Normal 17 25" xfId="2245"/>
    <cellStyle name="Normal 17 26" xfId="2246"/>
    <cellStyle name="Normal 17 27" xfId="2247"/>
    <cellStyle name="Normal 17 28" xfId="2248"/>
    <cellStyle name="Normal 17 29" xfId="2249"/>
    <cellStyle name="Normal 17 3" xfId="2250"/>
    <cellStyle name="Normal 17 3 10" xfId="2251"/>
    <cellStyle name="Normal 17 3 11" xfId="2252"/>
    <cellStyle name="Normal 17 3 12" xfId="2253"/>
    <cellStyle name="Normal 17 3 13" xfId="2254"/>
    <cellStyle name="Normal 17 3 14" xfId="2255"/>
    <cellStyle name="Normal 17 3 15" xfId="2256"/>
    <cellStyle name="Normal 17 3 2" xfId="2257"/>
    <cellStyle name="Normal 17 3 3" xfId="2258"/>
    <cellStyle name="Normal 17 3 4" xfId="2259"/>
    <cellStyle name="Normal 17 3 5" xfId="2260"/>
    <cellStyle name="Normal 17 3 6" xfId="2261"/>
    <cellStyle name="Normal 17 3 7" xfId="2262"/>
    <cellStyle name="Normal 17 3 8" xfId="2263"/>
    <cellStyle name="Normal 17 3 9" xfId="2264"/>
    <cellStyle name="Normal 17 30" xfId="2265"/>
    <cellStyle name="Normal 17 31" xfId="2266"/>
    <cellStyle name="Normal 17 32" xfId="2267"/>
    <cellStyle name="Normal 17 33" xfId="2268"/>
    <cellStyle name="Normal 17 34" xfId="2269"/>
    <cellStyle name="Normal 17 35" xfId="2270"/>
    <cellStyle name="Normal 17 36" xfId="2271"/>
    <cellStyle name="Normal 17 4" xfId="2272"/>
    <cellStyle name="Normal 17 4 10" xfId="2273"/>
    <cellStyle name="Normal 17 4 11" xfId="2274"/>
    <cellStyle name="Normal 17 4 12" xfId="2275"/>
    <cellStyle name="Normal 17 4 13" xfId="2276"/>
    <cellStyle name="Normal 17 4 14" xfId="2277"/>
    <cellStyle name="Normal 17 4 15" xfId="2278"/>
    <cellStyle name="Normal 17 4 2" xfId="2279"/>
    <cellStyle name="Normal 17 4 3" xfId="2280"/>
    <cellStyle name="Normal 17 4 4" xfId="2281"/>
    <cellStyle name="Normal 17 4 5" xfId="2282"/>
    <cellStyle name="Normal 17 4 6" xfId="2283"/>
    <cellStyle name="Normal 17 4 7" xfId="2284"/>
    <cellStyle name="Normal 17 4 8" xfId="2285"/>
    <cellStyle name="Normal 17 4 9" xfId="2286"/>
    <cellStyle name="Normal 17 5" xfId="2287"/>
    <cellStyle name="Normal 17 5 10" xfId="2288"/>
    <cellStyle name="Normal 17 5 11" xfId="2289"/>
    <cellStyle name="Normal 17 5 12" xfId="2290"/>
    <cellStyle name="Normal 17 5 13" xfId="2291"/>
    <cellStyle name="Normal 17 5 14" xfId="2292"/>
    <cellStyle name="Normal 17 5 15" xfId="2293"/>
    <cellStyle name="Normal 17 5 2" xfId="2294"/>
    <cellStyle name="Normal 17 5 3" xfId="2295"/>
    <cellStyle name="Normal 17 5 4" xfId="2296"/>
    <cellStyle name="Normal 17 5 5" xfId="2297"/>
    <cellStyle name="Normal 17 5 6" xfId="2298"/>
    <cellStyle name="Normal 17 5 7" xfId="2299"/>
    <cellStyle name="Normal 17 5 8" xfId="2300"/>
    <cellStyle name="Normal 17 5 9" xfId="2301"/>
    <cellStyle name="Normal 17 6" xfId="2302"/>
    <cellStyle name="Normal 17 6 10" xfId="2303"/>
    <cellStyle name="Normal 17 6 11" xfId="2304"/>
    <cellStyle name="Normal 17 6 12" xfId="2305"/>
    <cellStyle name="Normal 17 6 13" xfId="2306"/>
    <cellStyle name="Normal 17 6 14" xfId="2307"/>
    <cellStyle name="Normal 17 6 15" xfId="2308"/>
    <cellStyle name="Normal 17 6 2" xfId="2309"/>
    <cellStyle name="Normal 17 6 3" xfId="2310"/>
    <cellStyle name="Normal 17 6 4" xfId="2311"/>
    <cellStyle name="Normal 17 6 5" xfId="2312"/>
    <cellStyle name="Normal 17 6 6" xfId="2313"/>
    <cellStyle name="Normal 17 6 7" xfId="2314"/>
    <cellStyle name="Normal 17 6 8" xfId="2315"/>
    <cellStyle name="Normal 17 6 9" xfId="2316"/>
    <cellStyle name="Normal 17 7" xfId="2317"/>
    <cellStyle name="Normal 17 7 10" xfId="2318"/>
    <cellStyle name="Normal 17 7 11" xfId="2319"/>
    <cellStyle name="Normal 17 7 12" xfId="2320"/>
    <cellStyle name="Normal 17 7 13" xfId="2321"/>
    <cellStyle name="Normal 17 7 14" xfId="2322"/>
    <cellStyle name="Normal 17 7 15" xfId="2323"/>
    <cellStyle name="Normal 17 7 2" xfId="2324"/>
    <cellStyle name="Normal 17 7 3" xfId="2325"/>
    <cellStyle name="Normal 17 7 4" xfId="2326"/>
    <cellStyle name="Normal 17 7 5" xfId="2327"/>
    <cellStyle name="Normal 17 7 6" xfId="2328"/>
    <cellStyle name="Normal 17 7 7" xfId="2329"/>
    <cellStyle name="Normal 17 7 8" xfId="2330"/>
    <cellStyle name="Normal 17 7 9" xfId="2331"/>
    <cellStyle name="Normal 17 8" xfId="2332"/>
    <cellStyle name="Normal 17 8 10" xfId="2333"/>
    <cellStyle name="Normal 17 8 11" xfId="2334"/>
    <cellStyle name="Normal 17 8 12" xfId="2335"/>
    <cellStyle name="Normal 17 8 13" xfId="2336"/>
    <cellStyle name="Normal 17 8 14" xfId="2337"/>
    <cellStyle name="Normal 17 8 15" xfId="2338"/>
    <cellStyle name="Normal 17 8 2" xfId="2339"/>
    <cellStyle name="Normal 17 8 3" xfId="2340"/>
    <cellStyle name="Normal 17 8 4" xfId="2341"/>
    <cellStyle name="Normal 17 8 5" xfId="2342"/>
    <cellStyle name="Normal 17 8 6" xfId="2343"/>
    <cellStyle name="Normal 17 8 7" xfId="2344"/>
    <cellStyle name="Normal 17 8 8" xfId="2345"/>
    <cellStyle name="Normal 17 8 9" xfId="2346"/>
    <cellStyle name="Normal 17 9" xfId="2347"/>
    <cellStyle name="Normal 17 9 10" xfId="2348"/>
    <cellStyle name="Normal 17 9 11" xfId="2349"/>
    <cellStyle name="Normal 17 9 12" xfId="2350"/>
    <cellStyle name="Normal 17 9 13" xfId="2351"/>
    <cellStyle name="Normal 17 9 14" xfId="2352"/>
    <cellStyle name="Normal 17 9 15" xfId="2353"/>
    <cellStyle name="Normal 17 9 2" xfId="2354"/>
    <cellStyle name="Normal 17 9 3" xfId="2355"/>
    <cellStyle name="Normal 17 9 4" xfId="2356"/>
    <cellStyle name="Normal 17 9 5" xfId="2357"/>
    <cellStyle name="Normal 17 9 6" xfId="2358"/>
    <cellStyle name="Normal 17 9 7" xfId="2359"/>
    <cellStyle name="Normal 17 9 8" xfId="2360"/>
    <cellStyle name="Normal 17 9 9" xfId="2361"/>
    <cellStyle name="Normal 18" xfId="2362"/>
    <cellStyle name="Normal 18 10" xfId="2363"/>
    <cellStyle name="Normal 18 10 10" xfId="2364"/>
    <cellStyle name="Normal 18 10 11" xfId="2365"/>
    <cellStyle name="Normal 18 10 12" xfId="2366"/>
    <cellStyle name="Normal 18 10 13" xfId="2367"/>
    <cellStyle name="Normal 18 10 14" xfId="2368"/>
    <cellStyle name="Normal 18 10 15" xfId="2369"/>
    <cellStyle name="Normal 18 10 2" xfId="2370"/>
    <cellStyle name="Normal 18 10 3" xfId="2371"/>
    <cellStyle name="Normal 18 10 4" xfId="2372"/>
    <cellStyle name="Normal 18 10 5" xfId="2373"/>
    <cellStyle name="Normal 18 10 6" xfId="2374"/>
    <cellStyle name="Normal 18 10 7" xfId="2375"/>
    <cellStyle name="Normal 18 10 8" xfId="2376"/>
    <cellStyle name="Normal 18 10 9" xfId="2377"/>
    <cellStyle name="Normal 18 11" xfId="2378"/>
    <cellStyle name="Normal 18 11 10" xfId="2379"/>
    <cellStyle name="Normal 18 11 11" xfId="2380"/>
    <cellStyle name="Normal 18 11 12" xfId="2381"/>
    <cellStyle name="Normal 18 11 13" xfId="2382"/>
    <cellStyle name="Normal 18 11 14" xfId="2383"/>
    <cellStyle name="Normal 18 11 15" xfId="2384"/>
    <cellStyle name="Normal 18 11 2" xfId="2385"/>
    <cellStyle name="Normal 18 11 3" xfId="2386"/>
    <cellStyle name="Normal 18 11 4" xfId="2387"/>
    <cellStyle name="Normal 18 11 5" xfId="2388"/>
    <cellStyle name="Normal 18 11 6" xfId="2389"/>
    <cellStyle name="Normal 18 11 7" xfId="2390"/>
    <cellStyle name="Normal 18 11 8" xfId="2391"/>
    <cellStyle name="Normal 18 11 9" xfId="2392"/>
    <cellStyle name="Normal 18 12" xfId="2393"/>
    <cellStyle name="Normal 18 12 10" xfId="2394"/>
    <cellStyle name="Normal 18 12 11" xfId="2395"/>
    <cellStyle name="Normal 18 12 12" xfId="2396"/>
    <cellStyle name="Normal 18 12 13" xfId="2397"/>
    <cellStyle name="Normal 18 12 14" xfId="2398"/>
    <cellStyle name="Normal 18 12 15" xfId="2399"/>
    <cellStyle name="Normal 18 12 2" xfId="2400"/>
    <cellStyle name="Normal 18 12 3" xfId="2401"/>
    <cellStyle name="Normal 18 12 4" xfId="2402"/>
    <cellStyle name="Normal 18 12 5" xfId="2403"/>
    <cellStyle name="Normal 18 12 6" xfId="2404"/>
    <cellStyle name="Normal 18 12 7" xfId="2405"/>
    <cellStyle name="Normal 18 12 8" xfId="2406"/>
    <cellStyle name="Normal 18 12 9" xfId="2407"/>
    <cellStyle name="Normal 18 13" xfId="2408"/>
    <cellStyle name="Normal 18 14" xfId="2409"/>
    <cellStyle name="Normal 18 15" xfId="2410"/>
    <cellStyle name="Normal 18 16" xfId="2411"/>
    <cellStyle name="Normal 18 17" xfId="2412"/>
    <cellStyle name="Normal 18 18" xfId="2413"/>
    <cellStyle name="Normal 18 19" xfId="2414"/>
    <cellStyle name="Normal 18 2" xfId="2415"/>
    <cellStyle name="Normal 18 2 10" xfId="2416"/>
    <cellStyle name="Normal 18 2 11" xfId="2417"/>
    <cellStyle name="Normal 18 2 12" xfId="2418"/>
    <cellStyle name="Normal 18 2 13" xfId="2419"/>
    <cellStyle name="Normal 18 2 14" xfId="2420"/>
    <cellStyle name="Normal 18 2 15" xfId="2421"/>
    <cellStyle name="Normal 18 2 2" xfId="2422"/>
    <cellStyle name="Normal 18 2 3" xfId="2423"/>
    <cellStyle name="Normal 18 2 4" xfId="2424"/>
    <cellStyle name="Normal 18 2 5" xfId="2425"/>
    <cellStyle name="Normal 18 2 6" xfId="2426"/>
    <cellStyle name="Normal 18 2 7" xfId="2427"/>
    <cellStyle name="Normal 18 2 8" xfId="2428"/>
    <cellStyle name="Normal 18 2 9" xfId="2429"/>
    <cellStyle name="Normal 18 20" xfId="2430"/>
    <cellStyle name="Normal 18 21" xfId="2431"/>
    <cellStyle name="Normal 18 22" xfId="2432"/>
    <cellStyle name="Normal 18 23" xfId="2433"/>
    <cellStyle name="Normal 18 24" xfId="2434"/>
    <cellStyle name="Normal 18 25" xfId="2435"/>
    <cellStyle name="Normal 18 26" xfId="2436"/>
    <cellStyle name="Normal 18 27" xfId="2437"/>
    <cellStyle name="Normal 18 28" xfId="2438"/>
    <cellStyle name="Normal 18 29" xfId="2439"/>
    <cellStyle name="Normal 18 3" xfId="2440"/>
    <cellStyle name="Normal 18 3 10" xfId="2441"/>
    <cellStyle name="Normal 18 3 11" xfId="2442"/>
    <cellStyle name="Normal 18 3 12" xfId="2443"/>
    <cellStyle name="Normal 18 3 13" xfId="2444"/>
    <cellStyle name="Normal 18 3 14" xfId="2445"/>
    <cellStyle name="Normal 18 3 15" xfId="2446"/>
    <cellStyle name="Normal 18 3 2" xfId="2447"/>
    <cellStyle name="Normal 18 3 3" xfId="2448"/>
    <cellStyle name="Normal 18 3 4" xfId="2449"/>
    <cellStyle name="Normal 18 3 5" xfId="2450"/>
    <cellStyle name="Normal 18 3 6" xfId="2451"/>
    <cellStyle name="Normal 18 3 7" xfId="2452"/>
    <cellStyle name="Normal 18 3 8" xfId="2453"/>
    <cellStyle name="Normal 18 3 9" xfId="2454"/>
    <cellStyle name="Normal 18 30" xfId="2455"/>
    <cellStyle name="Normal 18 31" xfId="2456"/>
    <cellStyle name="Normal 18 32" xfId="2457"/>
    <cellStyle name="Normal 18 33" xfId="2458"/>
    <cellStyle name="Normal 18 34" xfId="2459"/>
    <cellStyle name="Normal 18 35" xfId="2460"/>
    <cellStyle name="Normal 18 36" xfId="2461"/>
    <cellStyle name="Normal 18 4" xfId="2462"/>
    <cellStyle name="Normal 18 4 10" xfId="2463"/>
    <cellStyle name="Normal 18 4 11" xfId="2464"/>
    <cellStyle name="Normal 18 4 12" xfId="2465"/>
    <cellStyle name="Normal 18 4 13" xfId="2466"/>
    <cellStyle name="Normal 18 4 14" xfId="2467"/>
    <cellStyle name="Normal 18 4 15" xfId="2468"/>
    <cellStyle name="Normal 18 4 2" xfId="2469"/>
    <cellStyle name="Normal 18 4 3" xfId="2470"/>
    <cellStyle name="Normal 18 4 4" xfId="2471"/>
    <cellStyle name="Normal 18 4 5" xfId="2472"/>
    <cellStyle name="Normal 18 4 6" xfId="2473"/>
    <cellStyle name="Normal 18 4 7" xfId="2474"/>
    <cellStyle name="Normal 18 4 8" xfId="2475"/>
    <cellStyle name="Normal 18 4 9" xfId="2476"/>
    <cellStyle name="Normal 18 5" xfId="2477"/>
    <cellStyle name="Normal 18 5 10" xfId="2478"/>
    <cellStyle name="Normal 18 5 11" xfId="2479"/>
    <cellStyle name="Normal 18 5 12" xfId="2480"/>
    <cellStyle name="Normal 18 5 13" xfId="2481"/>
    <cellStyle name="Normal 18 5 14" xfId="2482"/>
    <cellStyle name="Normal 18 5 15" xfId="2483"/>
    <cellStyle name="Normal 18 5 2" xfId="2484"/>
    <cellStyle name="Normal 18 5 3" xfId="2485"/>
    <cellStyle name="Normal 18 5 4" xfId="2486"/>
    <cellStyle name="Normal 18 5 5" xfId="2487"/>
    <cellStyle name="Normal 18 5 6" xfId="2488"/>
    <cellStyle name="Normal 18 5 7" xfId="2489"/>
    <cellStyle name="Normal 18 5 8" xfId="2490"/>
    <cellStyle name="Normal 18 5 9" xfId="2491"/>
    <cellStyle name="Normal 18 6" xfId="2492"/>
    <cellStyle name="Normal 18 6 10" xfId="2493"/>
    <cellStyle name="Normal 18 6 11" xfId="2494"/>
    <cellStyle name="Normal 18 6 12" xfId="2495"/>
    <cellStyle name="Normal 18 6 13" xfId="2496"/>
    <cellStyle name="Normal 18 6 14" xfId="2497"/>
    <cellStyle name="Normal 18 6 15" xfId="2498"/>
    <cellStyle name="Normal 18 6 2" xfId="2499"/>
    <cellStyle name="Normal 18 6 3" xfId="2500"/>
    <cellStyle name="Normal 18 6 4" xfId="2501"/>
    <cellStyle name="Normal 18 6 5" xfId="2502"/>
    <cellStyle name="Normal 18 6 6" xfId="2503"/>
    <cellStyle name="Normal 18 6 7" xfId="2504"/>
    <cellStyle name="Normal 18 6 8" xfId="2505"/>
    <cellStyle name="Normal 18 6 9" xfId="2506"/>
    <cellStyle name="Normal 18 7" xfId="2507"/>
    <cellStyle name="Normal 18 7 10" xfId="2508"/>
    <cellStyle name="Normal 18 7 11" xfId="2509"/>
    <cellStyle name="Normal 18 7 12" xfId="2510"/>
    <cellStyle name="Normal 18 7 13" xfId="2511"/>
    <cellStyle name="Normal 18 7 14" xfId="2512"/>
    <cellStyle name="Normal 18 7 15" xfId="2513"/>
    <cellStyle name="Normal 18 7 2" xfId="2514"/>
    <cellStyle name="Normal 18 7 3" xfId="2515"/>
    <cellStyle name="Normal 18 7 4" xfId="2516"/>
    <cellStyle name="Normal 18 7 5" xfId="2517"/>
    <cellStyle name="Normal 18 7 6" xfId="2518"/>
    <cellStyle name="Normal 18 7 7" xfId="2519"/>
    <cellStyle name="Normal 18 7 8" xfId="2520"/>
    <cellStyle name="Normal 18 7 9" xfId="2521"/>
    <cellStyle name="Normal 18 8" xfId="2522"/>
    <cellStyle name="Normal 18 8 10" xfId="2523"/>
    <cellStyle name="Normal 18 8 11" xfId="2524"/>
    <cellStyle name="Normal 18 8 12" xfId="2525"/>
    <cellStyle name="Normal 18 8 13" xfId="2526"/>
    <cellStyle name="Normal 18 8 14" xfId="2527"/>
    <cellStyle name="Normal 18 8 15" xfId="2528"/>
    <cellStyle name="Normal 18 8 2" xfId="2529"/>
    <cellStyle name="Normal 18 8 3" xfId="2530"/>
    <cellStyle name="Normal 18 8 4" xfId="2531"/>
    <cellStyle name="Normal 18 8 5" xfId="2532"/>
    <cellStyle name="Normal 18 8 6" xfId="2533"/>
    <cellStyle name="Normal 18 8 7" xfId="2534"/>
    <cellStyle name="Normal 18 8 8" xfId="2535"/>
    <cellStyle name="Normal 18 8 9" xfId="2536"/>
    <cellStyle name="Normal 18 9" xfId="2537"/>
    <cellStyle name="Normal 18 9 10" xfId="2538"/>
    <cellStyle name="Normal 18 9 11" xfId="2539"/>
    <cellStyle name="Normal 18 9 12" xfId="2540"/>
    <cellStyle name="Normal 18 9 13" xfId="2541"/>
    <cellStyle name="Normal 18 9 14" xfId="2542"/>
    <cellStyle name="Normal 18 9 15" xfId="2543"/>
    <cellStyle name="Normal 18 9 2" xfId="2544"/>
    <cellStyle name="Normal 18 9 3" xfId="2545"/>
    <cellStyle name="Normal 18 9 4" xfId="2546"/>
    <cellStyle name="Normal 18 9 5" xfId="2547"/>
    <cellStyle name="Normal 18 9 6" xfId="2548"/>
    <cellStyle name="Normal 18 9 7" xfId="2549"/>
    <cellStyle name="Normal 18 9 8" xfId="2550"/>
    <cellStyle name="Normal 18 9 9" xfId="2551"/>
    <cellStyle name="Normal 2" xfId="2552"/>
    <cellStyle name="Normal 2 10" xfId="2553"/>
    <cellStyle name="Normal 2 11" xfId="2554"/>
    <cellStyle name="Normal 2 12" xfId="2555"/>
    <cellStyle name="Normal 2 13" xfId="2556"/>
    <cellStyle name="Normal 2 14" xfId="2557"/>
    <cellStyle name="Normal 2 15" xfId="2558"/>
    <cellStyle name="Normal 2 16" xfId="2559"/>
    <cellStyle name="Normal 2 17" xfId="2560"/>
    <cellStyle name="Normal 2 18" xfId="2561"/>
    <cellStyle name="Normal 2 19" xfId="2562"/>
    <cellStyle name="Normal 2 2" xfId="2563"/>
    <cellStyle name="Normal 2 20" xfId="2564"/>
    <cellStyle name="Normal 2 21" xfId="2565"/>
    <cellStyle name="Normal 2 22" xfId="2566"/>
    <cellStyle name="Normal 2 23" xfId="2567"/>
    <cellStyle name="Normal 2 24" xfId="2568"/>
    <cellStyle name="Normal 2 25" xfId="2569"/>
    <cellStyle name="Normal 2 26" xfId="2570"/>
    <cellStyle name="Normal 2 27" xfId="2571"/>
    <cellStyle name="Normal 2 28" xfId="2572"/>
    <cellStyle name="Normal 2 29" xfId="2573"/>
    <cellStyle name="Normal 2 3" xfId="2574"/>
    <cellStyle name="Normal 2 3 10" xfId="2575"/>
    <cellStyle name="Normal 2 3 11" xfId="2576"/>
    <cellStyle name="Normal 2 3 12" xfId="2577"/>
    <cellStyle name="Normal 2 3 13" xfId="2578"/>
    <cellStyle name="Normal 2 3 14" xfId="2579"/>
    <cellStyle name="Normal 2 3 15" xfId="2580"/>
    <cellStyle name="Normal 2 3 2" xfId="2581"/>
    <cellStyle name="Normal 2 3 3" xfId="2582"/>
    <cellStyle name="Normal 2 3 4" xfId="2583"/>
    <cellStyle name="Normal 2 3 5" xfId="2584"/>
    <cellStyle name="Normal 2 3 6" xfId="2585"/>
    <cellStyle name="Normal 2 3 7" xfId="2586"/>
    <cellStyle name="Normal 2 3 8" xfId="2587"/>
    <cellStyle name="Normal 2 3 9" xfId="2588"/>
    <cellStyle name="Normal 2 30" xfId="2589"/>
    <cellStyle name="Normal 2 31" xfId="2590"/>
    <cellStyle name="Normal 2 32" xfId="2591"/>
    <cellStyle name="Normal 2 33" xfId="2592"/>
    <cellStyle name="Normal 2 4" xfId="2593"/>
    <cellStyle name="Normal 2 5" xfId="2594"/>
    <cellStyle name="Normal 2 6" xfId="2595"/>
    <cellStyle name="Normal 2 7" xfId="2596"/>
    <cellStyle name="Normal 2 8" xfId="2597"/>
    <cellStyle name="Normal 2 9" xfId="2598"/>
    <cellStyle name="Normal 20" xfId="2599"/>
    <cellStyle name="Normal 43" xfId="2600"/>
    <cellStyle name="Normal 43 2" xfId="2601"/>
    <cellStyle name="Normal 5" xfId="2602"/>
    <cellStyle name="Normal_Overall 2" xfId="26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3</xdr:row>
      <xdr:rowOff>152400</xdr:rowOff>
    </xdr:to>
    <xdr:pic>
      <xdr:nvPicPr>
        <xdr:cNvPr id="1025" name="Picture 2" descr="JS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714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3</xdr:row>
      <xdr:rowOff>152400</xdr:rowOff>
    </xdr:to>
    <xdr:pic>
      <xdr:nvPicPr>
        <xdr:cNvPr id="1026" name="Picture 2" descr="JSE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714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1"/>
  <sheetViews>
    <sheetView tabSelected="1" zoomScaleNormal="100" workbookViewId="0">
      <selection activeCell="C1" sqref="C1"/>
    </sheetView>
  </sheetViews>
  <sheetFormatPr defaultRowHeight="12.75"/>
  <cols>
    <col min="1" max="1" width="35" style="34" customWidth="1"/>
    <col min="2" max="2" width="15.28515625" style="34" bestFit="1" customWidth="1"/>
    <col min="3" max="3" width="16.7109375" style="34" bestFit="1" customWidth="1"/>
    <col min="4" max="4" width="13.7109375" style="34" customWidth="1"/>
    <col min="5" max="6" width="19.28515625" style="34" bestFit="1" customWidth="1"/>
    <col min="7" max="7" width="13.7109375" style="34" customWidth="1"/>
    <col min="8" max="8" width="17.85546875" style="34" bestFit="1" customWidth="1"/>
    <col min="9" max="9" width="10.42578125" style="34" bestFit="1" customWidth="1"/>
    <col min="10" max="10" width="10.5703125" style="34" bestFit="1" customWidth="1"/>
    <col min="11" max="11" width="16.5703125" style="34" customWidth="1"/>
    <col min="12" max="12" width="10.42578125" style="34" bestFit="1" customWidth="1"/>
    <col min="13" max="13" width="10.28515625" style="34" bestFit="1" customWidth="1"/>
    <col min="14" max="16384" width="9.140625" style="34"/>
  </cols>
  <sheetData>
    <row r="1" spans="1:7">
      <c r="A1" s="35"/>
    </row>
    <row r="2" spans="1:7" ht="23.25">
      <c r="A2" s="117" t="s">
        <v>91</v>
      </c>
      <c r="B2" s="117"/>
      <c r="C2" s="117"/>
      <c r="D2" s="117"/>
      <c r="E2" s="117"/>
      <c r="F2" s="117"/>
      <c r="G2" s="117"/>
    </row>
    <row r="3" spans="1:7" ht="15">
      <c r="A3" s="118" t="s">
        <v>138</v>
      </c>
      <c r="B3" s="118"/>
      <c r="C3" s="118"/>
      <c r="D3" s="118"/>
      <c r="E3" s="118"/>
      <c r="F3" s="118"/>
      <c r="G3" s="118"/>
    </row>
    <row r="4" spans="1:7">
      <c r="B4" s="31"/>
      <c r="C4" s="31"/>
      <c r="D4" s="31"/>
      <c r="E4" s="31"/>
      <c r="G4" s="30"/>
    </row>
    <row r="5" spans="1:7">
      <c r="A5" s="31"/>
      <c r="B5" s="29"/>
      <c r="C5" s="29"/>
      <c r="D5" s="29"/>
      <c r="E5" s="31"/>
      <c r="F5" s="31"/>
      <c r="G5" s="31"/>
    </row>
    <row r="6" spans="1:7" ht="15.75">
      <c r="A6" s="119" t="s">
        <v>94</v>
      </c>
      <c r="B6" s="119"/>
      <c r="C6" s="119"/>
      <c r="D6" s="119"/>
      <c r="E6" s="119"/>
      <c r="F6" s="119"/>
      <c r="G6" s="119"/>
    </row>
    <row r="7" spans="1:7" ht="15" customHeight="1">
      <c r="A7" s="28" t="s">
        <v>47</v>
      </c>
      <c r="B7" s="27"/>
      <c r="C7" s="27"/>
      <c r="D7" s="27"/>
      <c r="E7" s="27"/>
      <c r="F7" s="27"/>
      <c r="G7" s="27"/>
    </row>
    <row r="8" spans="1:7" s="26" customFormat="1" ht="12" customHeight="1">
      <c r="A8" s="48"/>
      <c r="B8" s="48" t="s">
        <v>0</v>
      </c>
      <c r="C8" s="48" t="s">
        <v>0</v>
      </c>
      <c r="D8" s="48" t="s">
        <v>1</v>
      </c>
      <c r="E8" s="48" t="s">
        <v>2</v>
      </c>
      <c r="F8" s="48" t="s">
        <v>2</v>
      </c>
      <c r="G8" s="48" t="s">
        <v>1</v>
      </c>
    </row>
    <row r="9" spans="1:7" s="26" customFormat="1" ht="12" customHeight="1">
      <c r="A9" s="48"/>
      <c r="B9" s="48" t="s">
        <v>3</v>
      </c>
      <c r="C9" s="48" t="s">
        <v>3</v>
      </c>
      <c r="D9" s="48" t="s">
        <v>4</v>
      </c>
      <c r="E9" s="48" t="s">
        <v>5</v>
      </c>
      <c r="F9" s="48" t="s">
        <v>5</v>
      </c>
      <c r="G9" s="48" t="s">
        <v>6</v>
      </c>
    </row>
    <row r="10" spans="1:7" s="26" customFormat="1" ht="12" customHeight="1">
      <c r="A10" s="49" t="s">
        <v>123</v>
      </c>
      <c r="B10" s="48" t="s">
        <v>136</v>
      </c>
      <c r="C10" s="48" t="s">
        <v>135</v>
      </c>
      <c r="D10" s="48" t="s">
        <v>0</v>
      </c>
      <c r="E10" s="48">
        <v>2011</v>
      </c>
      <c r="F10" s="48">
        <v>2010</v>
      </c>
      <c r="G10" s="48" t="s">
        <v>7</v>
      </c>
    </row>
    <row r="11" spans="1:7" s="26" customFormat="1" ht="12">
      <c r="A11" s="44" t="s">
        <v>8</v>
      </c>
      <c r="B11" s="44">
        <v>488759</v>
      </c>
      <c r="C11" s="44">
        <v>483704</v>
      </c>
      <c r="D11" s="45">
        <f>SUM(B11-C11)*100/C11</f>
        <v>1.0450606155830839</v>
      </c>
      <c r="E11" s="44">
        <v>12942076</v>
      </c>
      <c r="F11" s="44">
        <v>12399995</v>
      </c>
      <c r="G11" s="45">
        <f>SUM(E11-F11)/F11*100</f>
        <v>4.3716227304930362</v>
      </c>
    </row>
    <row r="12" spans="1:7" s="26" customFormat="1" ht="12">
      <c r="A12" s="44" t="s">
        <v>9</v>
      </c>
      <c r="B12" s="44">
        <v>1406016</v>
      </c>
      <c r="C12" s="44">
        <v>1279261</v>
      </c>
      <c r="D12" s="45">
        <f>SUM(B12-C12)*100/C12</f>
        <v>9.9084549595430484</v>
      </c>
      <c r="E12" s="44">
        <v>34461923</v>
      </c>
      <c r="F12" s="44">
        <v>38217798</v>
      </c>
      <c r="G12" s="45">
        <f>SUM(E12-F12)/F12*100</f>
        <v>-9.8275546906182303</v>
      </c>
    </row>
    <row r="13" spans="1:7" s="26" customFormat="1" ht="12">
      <c r="A13" s="44" t="s">
        <v>10</v>
      </c>
      <c r="B13" s="44">
        <v>59264469</v>
      </c>
      <c r="C13" s="44">
        <v>51775174</v>
      </c>
      <c r="D13" s="45">
        <f>SUM(B13-C13)*100/C13</f>
        <v>14.465031059094075</v>
      </c>
      <c r="E13" s="44">
        <v>1598601739</v>
      </c>
      <c r="F13" s="44">
        <v>1554616912</v>
      </c>
      <c r="G13" s="45">
        <f>SUM(E13-F13)/F13*100</f>
        <v>2.8293032618186262</v>
      </c>
    </row>
    <row r="14" spans="1:7" s="26" customFormat="1" ht="12">
      <c r="A14" s="25"/>
      <c r="B14" s="32"/>
      <c r="C14" s="32"/>
      <c r="D14" s="32"/>
      <c r="E14" s="32"/>
      <c r="F14" s="111"/>
      <c r="G14" s="33"/>
    </row>
    <row r="15" spans="1:7" s="26" customFormat="1" ht="12">
      <c r="A15" s="49" t="s">
        <v>124</v>
      </c>
      <c r="B15" s="48"/>
      <c r="C15" s="48"/>
      <c r="D15" s="48"/>
      <c r="E15" s="48"/>
      <c r="F15" s="48"/>
      <c r="G15" s="48"/>
    </row>
    <row r="16" spans="1:7" s="26" customFormat="1" ht="12">
      <c r="A16" s="44" t="s">
        <v>8</v>
      </c>
      <c r="B16" s="44">
        <v>2897</v>
      </c>
      <c r="C16" s="44">
        <v>1299</v>
      </c>
      <c r="D16" s="45">
        <f>SUM(B16-C16)*100/C16</f>
        <v>123.01770592763664</v>
      </c>
      <c r="E16" s="44">
        <v>60000</v>
      </c>
      <c r="F16" s="44">
        <v>42199</v>
      </c>
      <c r="G16" s="45">
        <f>SUM(E16-F16)/F16*100</f>
        <v>42.183464063129456</v>
      </c>
    </row>
    <row r="17" spans="1:8" s="26" customFormat="1" ht="12">
      <c r="A17" s="44" t="s">
        <v>9</v>
      </c>
      <c r="B17" s="44">
        <v>196885</v>
      </c>
      <c r="C17" s="44">
        <v>72800</v>
      </c>
      <c r="D17" s="45">
        <f>SUM(B17-C17)*100/C17</f>
        <v>170.44642857142858</v>
      </c>
      <c r="E17" s="44">
        <v>5117636</v>
      </c>
      <c r="F17" s="44">
        <v>3535272</v>
      </c>
      <c r="G17" s="45">
        <f>SUM(E17-F17)/F17*100</f>
        <v>44.759328277993887</v>
      </c>
    </row>
    <row r="18" spans="1:8" s="26" customFormat="1" ht="12">
      <c r="A18" s="44" t="s">
        <v>10</v>
      </c>
      <c r="B18" s="44">
        <v>10695973</v>
      </c>
      <c r="C18" s="44">
        <v>6019302</v>
      </c>
      <c r="D18" s="45">
        <f>SUM(B18-C18)*100/C18</f>
        <v>77.694573224603118</v>
      </c>
      <c r="E18" s="44">
        <v>277892842</v>
      </c>
      <c r="F18" s="44">
        <v>223038349</v>
      </c>
      <c r="G18" s="45">
        <f>SUM(E18-F18)/F18*100</f>
        <v>24.594197924232304</v>
      </c>
    </row>
    <row r="19" spans="1:8" ht="15" customHeight="1">
      <c r="A19" s="24"/>
      <c r="B19" s="24"/>
      <c r="C19" s="24"/>
      <c r="D19" s="24"/>
      <c r="E19" s="23"/>
      <c r="F19" s="23"/>
      <c r="G19" s="23"/>
    </row>
    <row r="20" spans="1:8" ht="15.75">
      <c r="A20" s="28" t="s">
        <v>49</v>
      </c>
      <c r="B20" s="22"/>
      <c r="C20" s="22"/>
      <c r="D20" s="22"/>
      <c r="E20" s="22"/>
      <c r="F20" s="22"/>
      <c r="G20" s="22"/>
    </row>
    <row r="21" spans="1:8" s="26" customFormat="1" ht="12" customHeight="1">
      <c r="A21" s="48"/>
      <c r="B21" s="48" t="s">
        <v>0</v>
      </c>
      <c r="C21" s="48" t="s">
        <v>0</v>
      </c>
      <c r="D21" s="48" t="s">
        <v>11</v>
      </c>
      <c r="E21" s="48" t="s">
        <v>2</v>
      </c>
      <c r="F21" s="48" t="s">
        <v>2</v>
      </c>
      <c r="G21" s="48" t="s">
        <v>11</v>
      </c>
    </row>
    <row r="22" spans="1:8" s="26" customFormat="1" ht="12" customHeight="1">
      <c r="A22" s="48"/>
      <c r="B22" s="48" t="s">
        <v>3</v>
      </c>
      <c r="C22" s="48" t="s">
        <v>3</v>
      </c>
      <c r="D22" s="48" t="s">
        <v>12</v>
      </c>
      <c r="E22" s="48" t="s">
        <v>5</v>
      </c>
      <c r="F22" s="48" t="s">
        <v>5</v>
      </c>
      <c r="G22" s="48" t="s">
        <v>12</v>
      </c>
    </row>
    <row r="23" spans="1:8" s="26" customFormat="1" ht="12" customHeight="1">
      <c r="A23" s="49"/>
      <c r="B23" s="48" t="s">
        <v>136</v>
      </c>
      <c r="C23" s="48" t="s">
        <v>135</v>
      </c>
      <c r="D23" s="48" t="s">
        <v>13</v>
      </c>
      <c r="E23" s="48">
        <v>2011</v>
      </c>
      <c r="F23" s="48">
        <v>2010</v>
      </c>
      <c r="G23" s="48" t="s">
        <v>13</v>
      </c>
    </row>
    <row r="24" spans="1:8" s="26" customFormat="1" ht="12" customHeight="1">
      <c r="A24" s="44" t="s">
        <v>14</v>
      </c>
      <c r="B24" s="44">
        <v>8641653</v>
      </c>
      <c r="C24" s="44">
        <v>7291323</v>
      </c>
      <c r="D24" s="44">
        <f>SUM(B24-C24)</f>
        <v>1350330</v>
      </c>
      <c r="E24" s="50">
        <v>242942050</v>
      </c>
      <c r="F24" s="112">
        <v>237731017</v>
      </c>
      <c r="G24" s="44">
        <f>SUM(E24-F24)</f>
        <v>5211033</v>
      </c>
    </row>
    <row r="25" spans="1:8" s="26" customFormat="1" ht="12" customHeight="1">
      <c r="A25" s="43" t="s">
        <v>15</v>
      </c>
      <c r="B25" s="44">
        <v>7144946.7240000004</v>
      </c>
      <c r="C25" s="44">
        <v>7540658</v>
      </c>
      <c r="D25" s="44">
        <f>SUM(B25-C25)</f>
        <v>-395711.27599999961</v>
      </c>
      <c r="E25" s="50">
        <v>239756726</v>
      </c>
      <c r="F25" s="112">
        <v>218889396</v>
      </c>
      <c r="G25" s="44">
        <f>SUM(E25-F25)</f>
        <v>20867330</v>
      </c>
    </row>
    <row r="26" spans="1:8" s="47" customFormat="1" ht="12" customHeight="1">
      <c r="A26" s="42" t="s">
        <v>16</v>
      </c>
      <c r="B26" s="107">
        <f>B24-B25</f>
        <v>1496706.2759999996</v>
      </c>
      <c r="C26" s="107">
        <f>C24-C25</f>
        <v>-249335</v>
      </c>
      <c r="D26" s="46"/>
      <c r="E26" s="46">
        <f>E24-E25</f>
        <v>3185324</v>
      </c>
      <c r="F26" s="46">
        <f>SUM(F24-F25)</f>
        <v>18841621</v>
      </c>
      <c r="G26" s="46"/>
    </row>
    <row r="27" spans="1:8" s="21" customFormat="1" ht="12" customHeight="1">
      <c r="A27" s="120" t="s">
        <v>92</v>
      </c>
      <c r="B27" s="120"/>
      <c r="C27" s="120"/>
      <c r="D27" s="120"/>
      <c r="E27" s="120"/>
      <c r="F27" s="120"/>
      <c r="G27" s="120"/>
    </row>
    <row r="28" spans="1:8" s="21" customFormat="1" ht="15" customHeight="1">
      <c r="A28" s="20"/>
      <c r="B28" s="20"/>
      <c r="C28" s="20"/>
      <c r="D28" s="20"/>
      <c r="E28" s="20"/>
      <c r="F28" s="20"/>
      <c r="G28" s="20"/>
    </row>
    <row r="29" spans="1:8" ht="15" customHeight="1">
      <c r="A29" s="28" t="s">
        <v>17</v>
      </c>
      <c r="B29" s="22"/>
      <c r="C29" s="22"/>
      <c r="D29" s="22"/>
      <c r="E29" s="22"/>
      <c r="F29" s="22"/>
      <c r="G29" s="22"/>
    </row>
    <row r="30" spans="1:8" s="26" customFormat="1" ht="12" customHeight="1">
      <c r="A30" s="48"/>
      <c r="B30" s="48"/>
      <c r="C30" s="48"/>
      <c r="D30" s="48" t="s">
        <v>1</v>
      </c>
      <c r="E30" s="48"/>
      <c r="F30" s="48"/>
      <c r="G30" s="48"/>
    </row>
    <row r="31" spans="1:8" s="26" customFormat="1" ht="12" customHeight="1">
      <c r="A31" s="48"/>
      <c r="B31" s="48" t="s">
        <v>19</v>
      </c>
      <c r="C31" s="48"/>
      <c r="D31" s="48" t="s">
        <v>6</v>
      </c>
      <c r="E31" s="48"/>
      <c r="F31" s="48"/>
      <c r="G31" s="48"/>
    </row>
    <row r="32" spans="1:8" s="36" customFormat="1" ht="12" customHeight="1">
      <c r="A32" s="49" t="s">
        <v>48</v>
      </c>
      <c r="B32" s="48" t="s">
        <v>136</v>
      </c>
      <c r="C32" s="48" t="s">
        <v>135</v>
      </c>
      <c r="D32" s="48" t="s">
        <v>7</v>
      </c>
      <c r="E32" s="48"/>
      <c r="F32" s="48" t="s">
        <v>20</v>
      </c>
      <c r="G32" s="48" t="s">
        <v>21</v>
      </c>
      <c r="H32" s="22"/>
    </row>
    <row r="33" spans="1:8" s="26" customFormat="1" ht="12" customHeight="1">
      <c r="A33" s="44" t="s">
        <v>22</v>
      </c>
      <c r="B33" s="41">
        <v>31925.47</v>
      </c>
      <c r="C33" s="41">
        <v>26314.560000000001</v>
      </c>
      <c r="D33" s="45">
        <f>SUM(B33-C33)/C33*100</f>
        <v>21.322454185059524</v>
      </c>
      <c r="E33" s="44"/>
      <c r="F33" s="41">
        <v>31992.22</v>
      </c>
      <c r="G33" s="41">
        <v>30606.59</v>
      </c>
      <c r="H33" s="37"/>
    </row>
    <row r="34" spans="1:8" s="26" customFormat="1" ht="12" customHeight="1">
      <c r="A34" s="44" t="s">
        <v>23</v>
      </c>
      <c r="B34" s="41">
        <v>42497.13</v>
      </c>
      <c r="C34" s="41">
        <v>36751.620000000003</v>
      </c>
      <c r="D34" s="45">
        <f t="shared" ref="D34:D42" si="0">SUM(B34-C34)/C34*100</f>
        <v>15.633351672660945</v>
      </c>
      <c r="E34" s="44"/>
      <c r="F34" s="41">
        <v>42497.13</v>
      </c>
      <c r="G34" s="41">
        <v>41112.120000000003</v>
      </c>
      <c r="H34" s="37"/>
    </row>
    <row r="35" spans="1:8" s="26" customFormat="1" ht="12" customHeight="1">
      <c r="A35" s="44" t="s">
        <v>24</v>
      </c>
      <c r="B35" s="41">
        <v>32241.39</v>
      </c>
      <c r="C35" s="41">
        <v>27840.87</v>
      </c>
      <c r="D35" s="45">
        <f t="shared" si="0"/>
        <v>15.805971580629489</v>
      </c>
      <c r="E35" s="44"/>
      <c r="F35" s="41">
        <v>32241.39</v>
      </c>
      <c r="G35" s="41">
        <v>31665.32</v>
      </c>
      <c r="H35" s="37"/>
    </row>
    <row r="36" spans="1:8" s="26" customFormat="1" ht="12" customHeight="1">
      <c r="A36" s="44" t="s">
        <v>25</v>
      </c>
      <c r="B36" s="41">
        <v>28578.560000000001</v>
      </c>
      <c r="C36" s="41">
        <v>23355.16</v>
      </c>
      <c r="D36" s="45">
        <f t="shared" si="0"/>
        <v>22.365079066039371</v>
      </c>
      <c r="E36" s="44"/>
      <c r="F36" s="41">
        <v>28659.79</v>
      </c>
      <c r="G36" s="41">
        <v>27314.29</v>
      </c>
      <c r="H36" s="37"/>
    </row>
    <row r="37" spans="1:8" s="26" customFormat="1" ht="12" customHeight="1">
      <c r="A37" s="44" t="s">
        <v>132</v>
      </c>
      <c r="B37" s="41">
        <v>53885.29</v>
      </c>
      <c r="C37" s="41">
        <v>45655.360000000001</v>
      </c>
      <c r="D37" s="45">
        <f t="shared" si="0"/>
        <v>18.026207656669445</v>
      </c>
      <c r="E37" s="44"/>
      <c r="F37" s="41">
        <v>54102.17</v>
      </c>
      <c r="G37" s="41">
        <v>51276.800000000003</v>
      </c>
      <c r="H37" s="37"/>
    </row>
    <row r="38" spans="1:8" s="26" customFormat="1" ht="12" customHeight="1">
      <c r="A38" s="44" t="s">
        <v>26</v>
      </c>
      <c r="B38" s="41">
        <v>27822.81</v>
      </c>
      <c r="C38" s="41">
        <v>21101.34</v>
      </c>
      <c r="D38" s="45">
        <f t="shared" si="0"/>
        <v>31.853285146820063</v>
      </c>
      <c r="E38" s="44"/>
      <c r="F38" s="41">
        <v>27865.26</v>
      </c>
      <c r="G38" s="41">
        <v>26582.68</v>
      </c>
      <c r="H38" s="37"/>
    </row>
    <row r="39" spans="1:8" s="26" customFormat="1" ht="12" customHeight="1">
      <c r="A39" s="44" t="s">
        <v>27</v>
      </c>
      <c r="B39" s="41">
        <v>8184.86</v>
      </c>
      <c r="C39" s="41">
        <v>7325.79</v>
      </c>
      <c r="D39" s="45">
        <f t="shared" si="0"/>
        <v>11.726653371172253</v>
      </c>
      <c r="E39" s="44"/>
      <c r="F39" s="41">
        <v>8207.92</v>
      </c>
      <c r="G39" s="41">
        <v>7824.79</v>
      </c>
      <c r="H39" s="37"/>
    </row>
    <row r="40" spans="1:8" s="26" customFormat="1" ht="12" customHeight="1">
      <c r="A40" s="44" t="s">
        <v>28</v>
      </c>
      <c r="B40" s="41">
        <v>30948.01</v>
      </c>
      <c r="C40" s="41">
        <v>24636.32</v>
      </c>
      <c r="D40" s="45">
        <f t="shared" si="0"/>
        <v>25.619451281684924</v>
      </c>
      <c r="E40" s="44"/>
      <c r="F40" s="41">
        <v>31013.64</v>
      </c>
      <c r="G40" s="41">
        <v>29577.21</v>
      </c>
      <c r="H40" s="37"/>
    </row>
    <row r="41" spans="1:8" s="26" customFormat="1" ht="12" customHeight="1">
      <c r="A41" s="44" t="s">
        <v>29</v>
      </c>
      <c r="B41" s="41">
        <v>2308.71</v>
      </c>
      <c r="C41" s="41">
        <v>2486.0300000000002</v>
      </c>
      <c r="D41" s="45">
        <f t="shared" si="0"/>
        <v>-7.1326572889305497</v>
      </c>
      <c r="E41" s="44"/>
      <c r="F41" s="41">
        <v>2409.2199999999998</v>
      </c>
      <c r="G41" s="41">
        <v>2276.46</v>
      </c>
      <c r="H41" s="37"/>
    </row>
    <row r="42" spans="1:8" s="26" customFormat="1" ht="12" customHeight="1">
      <c r="A42" s="44" t="s">
        <v>131</v>
      </c>
      <c r="B42" s="41">
        <v>1073.28</v>
      </c>
      <c r="C42" s="41">
        <v>995.33</v>
      </c>
      <c r="D42" s="45">
        <f t="shared" si="0"/>
        <v>7.831573448002163</v>
      </c>
      <c r="E42" s="44"/>
      <c r="F42" s="41">
        <v>1080.55</v>
      </c>
      <c r="G42" s="41">
        <v>1059.95</v>
      </c>
      <c r="H42" s="37"/>
    </row>
    <row r="43" spans="1:8" ht="15" customHeight="1">
      <c r="A43" s="19"/>
      <c r="B43" s="18"/>
      <c r="C43" s="17"/>
      <c r="D43" s="16"/>
      <c r="E43" s="15"/>
      <c r="F43" s="14"/>
      <c r="G43" s="14"/>
    </row>
    <row r="44" spans="1:8" ht="15" customHeight="1">
      <c r="A44" s="28" t="s">
        <v>50</v>
      </c>
      <c r="B44" s="22"/>
      <c r="C44" s="22"/>
      <c r="D44" s="22"/>
      <c r="E44" s="22"/>
      <c r="F44" s="22"/>
      <c r="G44" s="22"/>
    </row>
    <row r="45" spans="1:8" s="26" customFormat="1" ht="12" customHeight="1">
      <c r="A45" s="48"/>
      <c r="B45" s="48"/>
      <c r="C45" s="48" t="s">
        <v>0</v>
      </c>
      <c r="D45" s="48"/>
      <c r="E45" s="48" t="s">
        <v>0</v>
      </c>
      <c r="F45" s="48"/>
      <c r="G45" s="48" t="s">
        <v>1</v>
      </c>
    </row>
    <row r="46" spans="1:8" s="26" customFormat="1" ht="12" customHeight="1">
      <c r="A46" s="48"/>
      <c r="B46" s="48"/>
      <c r="C46" s="48" t="s">
        <v>3</v>
      </c>
      <c r="D46" s="48"/>
      <c r="E46" s="48" t="s">
        <v>3</v>
      </c>
      <c r="F46" s="48"/>
      <c r="G46" s="48" t="s">
        <v>6</v>
      </c>
    </row>
    <row r="47" spans="1:8" s="36" customFormat="1" ht="12" customHeight="1">
      <c r="A47" s="49"/>
      <c r="B47" s="48"/>
      <c r="C47" s="48" t="s">
        <v>136</v>
      </c>
      <c r="D47" s="48"/>
      <c r="E47" s="48" t="s">
        <v>135</v>
      </c>
      <c r="F47" s="48"/>
      <c r="G47" s="48" t="s">
        <v>7</v>
      </c>
      <c r="H47" s="22"/>
    </row>
    <row r="48" spans="1:8" s="36" customFormat="1" ht="12" customHeight="1">
      <c r="A48" s="44" t="s">
        <v>30</v>
      </c>
      <c r="B48" s="44"/>
      <c r="C48" s="41">
        <v>6707.35</v>
      </c>
      <c r="D48" s="41"/>
      <c r="E48" s="41">
        <v>5641.7</v>
      </c>
      <c r="F48" s="41"/>
      <c r="G48" s="41">
        <f>SUM(C48-E48)/E48*100</f>
        <v>18.888810110427716</v>
      </c>
      <c r="H48" s="25"/>
    </row>
    <row r="49" spans="1:8" ht="15" customHeight="1">
      <c r="A49" s="13"/>
      <c r="B49" s="12"/>
      <c r="C49" s="12"/>
      <c r="D49" s="11"/>
      <c r="E49" s="12"/>
      <c r="F49" s="31"/>
      <c r="G49" s="31"/>
    </row>
    <row r="50" spans="1:8" ht="15" customHeight="1">
      <c r="A50" s="28" t="s">
        <v>40</v>
      </c>
      <c r="B50" s="22"/>
      <c r="C50" s="22"/>
      <c r="D50" s="22"/>
      <c r="E50" s="22"/>
      <c r="F50" s="22"/>
      <c r="G50" s="22"/>
    </row>
    <row r="51" spans="1:8" s="26" customFormat="1" ht="12" customHeight="1">
      <c r="A51" s="48"/>
      <c r="B51" s="48"/>
      <c r="C51" s="48"/>
      <c r="D51" s="48"/>
      <c r="E51" s="48"/>
      <c r="F51" s="48"/>
      <c r="G51" s="48" t="s">
        <v>85</v>
      </c>
    </row>
    <row r="52" spans="1:8" s="26" customFormat="1" ht="12" customHeight="1">
      <c r="A52" s="48"/>
      <c r="B52" s="48"/>
      <c r="C52" s="48"/>
      <c r="D52" s="48"/>
      <c r="E52" s="48"/>
      <c r="F52" s="48"/>
      <c r="G52" s="48" t="s">
        <v>90</v>
      </c>
    </row>
    <row r="53" spans="1:8" s="36" customFormat="1" ht="12" customHeight="1">
      <c r="A53" s="49"/>
      <c r="B53" s="48"/>
      <c r="C53" s="48" t="s">
        <v>31</v>
      </c>
      <c r="D53" s="48"/>
      <c r="E53" s="48" t="s">
        <v>41</v>
      </c>
      <c r="F53" s="48" t="s">
        <v>12</v>
      </c>
      <c r="G53" s="48" t="s">
        <v>86</v>
      </c>
      <c r="H53" s="22"/>
    </row>
    <row r="54" spans="1:8" s="36" customFormat="1" ht="12" customHeight="1">
      <c r="A54" s="44" t="s">
        <v>42</v>
      </c>
      <c r="B54" s="44"/>
      <c r="C54" s="40">
        <v>895</v>
      </c>
      <c r="D54" s="40"/>
      <c r="E54" s="40">
        <v>994058</v>
      </c>
      <c r="F54" s="40">
        <v>63770851</v>
      </c>
      <c r="G54" s="40">
        <v>5517295.96</v>
      </c>
      <c r="H54" s="25"/>
    </row>
    <row r="55" spans="1:8" ht="15" customHeight="1">
      <c r="A55" s="13"/>
      <c r="B55" s="12"/>
      <c r="C55" s="39"/>
      <c r="D55" s="39"/>
      <c r="E55" s="39"/>
      <c r="F55" s="38"/>
      <c r="G55" s="38"/>
    </row>
    <row r="56" spans="1:8">
      <c r="A56" s="10" t="s">
        <v>51</v>
      </c>
      <c r="B56" s="12"/>
      <c r="C56" s="12"/>
      <c r="D56" s="11"/>
      <c r="E56" s="12"/>
      <c r="F56" s="31"/>
      <c r="G56" s="31"/>
    </row>
    <row r="57" spans="1:8">
      <c r="A57" s="10" t="s">
        <v>96</v>
      </c>
      <c r="B57" s="12"/>
      <c r="C57" s="12"/>
      <c r="D57" s="11"/>
      <c r="E57" s="12"/>
      <c r="F57" s="31"/>
      <c r="G57" s="31"/>
    </row>
    <row r="58" spans="1:8">
      <c r="A58" s="9" t="s">
        <v>52</v>
      </c>
      <c r="B58" s="8"/>
      <c r="C58" s="8"/>
      <c r="D58" s="7"/>
      <c r="E58" s="8"/>
      <c r="F58" s="25"/>
      <c r="G58" s="113"/>
    </row>
    <row r="59" spans="1:8">
      <c r="A59" s="9" t="s">
        <v>53</v>
      </c>
      <c r="B59" s="8"/>
      <c r="C59" s="8"/>
      <c r="D59" s="7"/>
      <c r="E59" s="8"/>
      <c r="F59" s="25"/>
      <c r="G59" s="25"/>
    </row>
    <row r="60" spans="1:8">
      <c r="A60" s="9" t="s">
        <v>54</v>
      </c>
      <c r="B60" s="8"/>
      <c r="C60" s="8"/>
      <c r="D60" s="7"/>
      <c r="E60" s="8"/>
      <c r="F60" s="25"/>
      <c r="G60" s="25"/>
    </row>
    <row r="61" spans="1:8">
      <c r="A61" s="9" t="s">
        <v>55</v>
      </c>
      <c r="B61" s="8"/>
      <c r="C61" s="8"/>
      <c r="D61" s="7"/>
      <c r="E61" s="8"/>
      <c r="F61" s="25"/>
      <c r="G61" s="25"/>
    </row>
    <row r="62" spans="1:8">
      <c r="A62" s="9"/>
      <c r="B62" s="8"/>
      <c r="C62" s="8"/>
      <c r="D62" s="7"/>
      <c r="E62" s="8"/>
      <c r="F62" s="25"/>
      <c r="G62" s="25"/>
    </row>
    <row r="63" spans="1:8">
      <c r="A63" s="10" t="s">
        <v>56</v>
      </c>
      <c r="B63" s="6"/>
      <c r="C63" s="6"/>
      <c r="D63" s="5"/>
      <c r="E63" s="6"/>
      <c r="F63" s="25"/>
      <c r="G63" s="25"/>
    </row>
    <row r="64" spans="1:8">
      <c r="A64" s="9" t="s">
        <v>57</v>
      </c>
      <c r="B64" s="4"/>
      <c r="C64" s="4"/>
      <c r="D64" s="3"/>
      <c r="E64" s="4"/>
      <c r="F64" s="2"/>
      <c r="G64" s="2"/>
    </row>
    <row r="65" spans="1:16">
      <c r="A65" s="9" t="s">
        <v>58</v>
      </c>
      <c r="B65" s="4"/>
      <c r="C65" s="4"/>
      <c r="D65" s="3"/>
      <c r="E65" s="4"/>
      <c r="F65" s="2"/>
      <c r="G65" s="2"/>
    </row>
    <row r="66" spans="1:16">
      <c r="A66" s="9" t="s">
        <v>59</v>
      </c>
      <c r="B66" s="4"/>
      <c r="C66" s="4"/>
      <c r="D66" s="3"/>
      <c r="E66" s="4"/>
      <c r="F66" s="2"/>
      <c r="G66" s="2"/>
    </row>
    <row r="67" spans="1:16">
      <c r="A67" s="9" t="s">
        <v>60</v>
      </c>
      <c r="B67" s="4"/>
      <c r="C67" s="4"/>
      <c r="D67" s="3"/>
      <c r="E67" s="4"/>
      <c r="F67" s="2"/>
      <c r="G67" s="2"/>
      <c r="H67" s="26"/>
      <c r="O67" s="26"/>
      <c r="P67" s="26"/>
    </row>
    <row r="68" spans="1:16" ht="15.75" customHeight="1">
      <c r="A68" s="115" t="s">
        <v>84</v>
      </c>
      <c r="B68" s="115"/>
      <c r="C68" s="115"/>
      <c r="D68" s="115"/>
      <c r="E68" s="115"/>
      <c r="F68" s="115"/>
      <c r="G68" s="115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15" customHeight="1">
      <c r="A69" s="85" t="s">
        <v>61</v>
      </c>
      <c r="B69" s="84"/>
      <c r="C69" s="84"/>
      <c r="D69" s="84"/>
      <c r="E69" s="84"/>
      <c r="F69" s="84"/>
      <c r="G69" s="84"/>
      <c r="H69" s="26"/>
      <c r="I69" s="26"/>
      <c r="J69" s="26"/>
      <c r="K69" s="26"/>
      <c r="L69" s="26"/>
      <c r="M69" s="26"/>
      <c r="N69" s="26"/>
      <c r="O69" s="26"/>
      <c r="P69" s="26"/>
    </row>
    <row r="70" spans="1:16" s="26" customFormat="1" ht="12" customHeight="1">
      <c r="A70" s="48"/>
      <c r="B70" s="48" t="s">
        <v>0</v>
      </c>
      <c r="C70" s="48" t="s">
        <v>0</v>
      </c>
      <c r="D70" s="48" t="s">
        <v>1</v>
      </c>
      <c r="E70" s="48" t="s">
        <v>2</v>
      </c>
      <c r="F70" s="48" t="s">
        <v>2</v>
      </c>
      <c r="G70" s="48" t="s">
        <v>1</v>
      </c>
    </row>
    <row r="71" spans="1:16" s="26" customFormat="1" ht="12" customHeight="1">
      <c r="A71" s="48"/>
      <c r="B71" s="48" t="s">
        <v>3</v>
      </c>
      <c r="C71" s="48" t="s">
        <v>3</v>
      </c>
      <c r="D71" s="48" t="s">
        <v>4</v>
      </c>
      <c r="E71" s="48" t="s">
        <v>5</v>
      </c>
      <c r="F71" s="48" t="s">
        <v>5</v>
      </c>
      <c r="G71" s="48" t="s">
        <v>6</v>
      </c>
      <c r="H71" s="31"/>
    </row>
    <row r="72" spans="1:16" s="36" customFormat="1" ht="12" customHeight="1">
      <c r="A72" s="49" t="s">
        <v>62</v>
      </c>
      <c r="B72" s="48" t="s">
        <v>136</v>
      </c>
      <c r="C72" s="48" t="s">
        <v>135</v>
      </c>
      <c r="D72" s="48" t="s">
        <v>0</v>
      </c>
      <c r="E72" s="48">
        <v>2011</v>
      </c>
      <c r="F72" s="48">
        <v>2010</v>
      </c>
      <c r="G72" s="48" t="s">
        <v>7</v>
      </c>
      <c r="H72" s="26"/>
      <c r="I72" s="26"/>
      <c r="J72" s="26"/>
      <c r="K72" s="26"/>
      <c r="L72" s="26"/>
      <c r="M72" s="26"/>
      <c r="N72" s="26"/>
      <c r="O72" s="26"/>
      <c r="P72" s="26"/>
    </row>
    <row r="73" spans="1:16" s="26" customFormat="1" ht="12">
      <c r="A73" s="97" t="s">
        <v>68</v>
      </c>
      <c r="B73" s="98">
        <v>4291</v>
      </c>
      <c r="C73" s="98">
        <v>4188</v>
      </c>
      <c r="D73" s="53">
        <f>((B73/C73)-1)*100</f>
        <v>2.4594078319006618</v>
      </c>
      <c r="E73" s="98">
        <v>105086</v>
      </c>
      <c r="F73" s="98">
        <v>91664</v>
      </c>
      <c r="G73" s="53">
        <f>((E73/F73)-1)*100</f>
        <v>14.642607784953743</v>
      </c>
    </row>
    <row r="74" spans="1:16" s="26" customFormat="1" ht="12">
      <c r="A74" s="52" t="s">
        <v>69</v>
      </c>
      <c r="B74" s="98">
        <v>131130021.63699999</v>
      </c>
      <c r="C74" s="98">
        <v>65810013</v>
      </c>
      <c r="D74" s="53">
        <f>((B74/C74)-1)*100</f>
        <v>99.255425822511228</v>
      </c>
      <c r="E74" s="98">
        <v>3166765773.1739998</v>
      </c>
      <c r="F74" s="98">
        <v>1951920661</v>
      </c>
      <c r="G74" s="53">
        <f>((E74/F74)-1)*100</f>
        <v>62.238447312280364</v>
      </c>
    </row>
    <row r="75" spans="1:16" s="26" customFormat="1" ht="12">
      <c r="A75" s="52" t="s">
        <v>70</v>
      </c>
      <c r="B75" s="98">
        <v>146726054.23815998</v>
      </c>
      <c r="C75" s="98">
        <v>72983673</v>
      </c>
      <c r="D75" s="53">
        <f>((B75/C75)-1)*100</f>
        <v>101.03955885881489</v>
      </c>
      <c r="E75" s="98">
        <v>3519881146.1616707</v>
      </c>
      <c r="F75" s="98">
        <v>2192973248</v>
      </c>
      <c r="G75" s="53">
        <f>((E75/F75)-1)*100</f>
        <v>60.507254220808029</v>
      </c>
    </row>
    <row r="76" spans="1:16" ht="15" customHeight="1">
      <c r="A76" s="13"/>
      <c r="B76" s="83"/>
      <c r="C76" s="82"/>
      <c r="D76" s="82"/>
      <c r="E76" s="83"/>
      <c r="F76" s="83"/>
      <c r="G76" s="81"/>
      <c r="H76" s="96"/>
      <c r="I76" s="26"/>
    </row>
    <row r="77" spans="1:16" s="36" customFormat="1" ht="12" customHeight="1">
      <c r="A77" s="49" t="s">
        <v>63</v>
      </c>
      <c r="B77" s="48"/>
      <c r="C77" s="48"/>
      <c r="D77" s="48"/>
      <c r="E77" s="48"/>
      <c r="F77" s="48"/>
      <c r="G77" s="48"/>
      <c r="H77" s="96"/>
      <c r="I77" s="26"/>
      <c r="J77" s="26"/>
      <c r="K77" s="26"/>
      <c r="L77" s="26"/>
      <c r="M77" s="26"/>
      <c r="N77" s="26"/>
      <c r="O77" s="26"/>
      <c r="P77" s="26"/>
    </row>
    <row r="78" spans="1:16" s="26" customFormat="1">
      <c r="A78" s="52" t="s">
        <v>68</v>
      </c>
      <c r="B78" s="98">
        <v>2995</v>
      </c>
      <c r="C78" s="98">
        <v>2425</v>
      </c>
      <c r="D78" s="53">
        <f>((B78/C78)-1)*100</f>
        <v>23.505154639175263</v>
      </c>
      <c r="E78" s="98">
        <v>65857</v>
      </c>
      <c r="F78" s="98">
        <v>63575</v>
      </c>
      <c r="G78" s="53">
        <f>((E78/F78)-1)*100</f>
        <v>3.5894612662209946</v>
      </c>
      <c r="H78" s="96"/>
    </row>
    <row r="79" spans="1:16" s="26" customFormat="1">
      <c r="A79" s="52" t="s">
        <v>69</v>
      </c>
      <c r="B79" s="98">
        <v>282721497.36299998</v>
      </c>
      <c r="C79" s="98">
        <v>229205473</v>
      </c>
      <c r="D79" s="53">
        <f>((B79/C79)-1)*100</f>
        <v>23.348493237332058</v>
      </c>
      <c r="E79" s="98">
        <v>6609027700.7419996</v>
      </c>
      <c r="F79" s="98">
        <v>5199266472</v>
      </c>
      <c r="G79" s="53">
        <f>((E79/F79)-1)*100</f>
        <v>27.114617731829902</v>
      </c>
      <c r="H79" s="96"/>
    </row>
    <row r="80" spans="1:16" s="26" customFormat="1">
      <c r="A80" s="52" t="s">
        <v>70</v>
      </c>
      <c r="B80" s="98">
        <v>304895477.12799013</v>
      </c>
      <c r="C80" s="98">
        <v>241651349</v>
      </c>
      <c r="D80" s="53">
        <f>((B80/C80)-1)*100</f>
        <v>26.171642901935609</v>
      </c>
      <c r="E80" s="98">
        <v>7113754971.2405348</v>
      </c>
      <c r="F80" s="98">
        <v>5543645491</v>
      </c>
      <c r="G80" s="53">
        <f>((E80/F80)-1)*100</f>
        <v>28.322689154448575</v>
      </c>
      <c r="H80" s="96"/>
    </row>
    <row r="81" spans="1:17" s="26" customFormat="1" ht="15" customHeight="1">
      <c r="A81" s="80"/>
      <c r="B81" s="79"/>
      <c r="C81" s="82"/>
      <c r="D81" s="82"/>
      <c r="E81" s="79"/>
      <c r="F81" s="79"/>
      <c r="G81" s="78"/>
      <c r="H81" s="96"/>
    </row>
    <row r="82" spans="1:17" s="36" customFormat="1" ht="13.5" customHeight="1">
      <c r="A82" s="49" t="s">
        <v>95</v>
      </c>
      <c r="B82" s="48"/>
      <c r="C82" s="48"/>
      <c r="D82" s="48"/>
      <c r="E82" s="48"/>
      <c r="F82" s="48"/>
      <c r="G82" s="48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spans="1:17" s="26" customFormat="1" ht="12">
      <c r="A83" s="52" t="s">
        <v>68</v>
      </c>
      <c r="B83" s="98">
        <v>48</v>
      </c>
      <c r="C83" s="98">
        <v>40</v>
      </c>
      <c r="D83" s="53">
        <f>((B83/C83)-1)*100</f>
        <v>19.999999999999996</v>
      </c>
      <c r="E83" s="98">
        <v>1093</v>
      </c>
      <c r="F83" s="98">
        <v>1167</v>
      </c>
      <c r="G83" s="53">
        <f>((E83/F83)-1)*100</f>
        <v>-6.3410454155955476</v>
      </c>
    </row>
    <row r="84" spans="1:17" s="26" customFormat="1" ht="12">
      <c r="A84" s="52" t="s">
        <v>69</v>
      </c>
      <c r="B84" s="98">
        <v>1635667.3770000001</v>
      </c>
      <c r="C84" s="98">
        <v>1704017</v>
      </c>
      <c r="D84" s="53">
        <f>((B84/C84)-1)*100</f>
        <v>-4.0110880936046982</v>
      </c>
      <c r="E84" s="98">
        <v>231558210.17699999</v>
      </c>
      <c r="F84" s="98">
        <v>243848267</v>
      </c>
      <c r="G84" s="53">
        <f>((E84/F84)-1)*100</f>
        <v>-5.0400427176298219</v>
      </c>
    </row>
    <row r="85" spans="1:17" s="26" customFormat="1" ht="12">
      <c r="A85" s="52" t="s">
        <v>70</v>
      </c>
      <c r="B85" s="98">
        <v>0</v>
      </c>
      <c r="C85" s="98">
        <v>2006199</v>
      </c>
      <c r="D85" s="53">
        <f>((B85/C85)-1)*100</f>
        <v>-100</v>
      </c>
      <c r="E85" s="98">
        <v>101943628.15591</v>
      </c>
      <c r="F85" s="98">
        <v>65475019</v>
      </c>
      <c r="G85" s="53">
        <f>((E85/F85)-1)*100</f>
        <v>55.69850870285353</v>
      </c>
    </row>
    <row r="86" spans="1:17" ht="15" customHeight="1">
      <c r="A86" s="77"/>
      <c r="B86" s="76"/>
      <c r="C86" s="76"/>
      <c r="D86" s="76"/>
      <c r="E86" s="76"/>
      <c r="F86" s="76"/>
      <c r="G86" s="76"/>
      <c r="H86" s="31"/>
      <c r="I86" s="26"/>
      <c r="J86" s="26"/>
      <c r="K86" s="26"/>
      <c r="L86" s="26"/>
      <c r="M86" s="26"/>
      <c r="N86" s="26"/>
      <c r="O86" s="26"/>
      <c r="P86" s="26"/>
    </row>
    <row r="87" spans="1:17" ht="15" customHeight="1">
      <c r="A87" s="114" t="s">
        <v>64</v>
      </c>
      <c r="B87" s="114"/>
      <c r="C87" s="114"/>
      <c r="D87" s="114"/>
      <c r="E87" s="114"/>
      <c r="F87" s="114"/>
      <c r="G87" s="114"/>
      <c r="H87" s="26"/>
      <c r="I87" s="26"/>
      <c r="J87" s="26"/>
      <c r="K87" s="26"/>
      <c r="L87" s="26"/>
      <c r="M87" s="26"/>
      <c r="N87" s="26"/>
      <c r="O87" s="26"/>
      <c r="P87" s="26"/>
    </row>
    <row r="88" spans="1:17" s="26" customFormat="1" ht="12" customHeight="1">
      <c r="A88" s="48"/>
      <c r="B88" s="48" t="s">
        <v>0</v>
      </c>
      <c r="C88" s="48" t="s">
        <v>0</v>
      </c>
      <c r="D88" s="48" t="s">
        <v>11</v>
      </c>
      <c r="E88" s="48" t="s">
        <v>2</v>
      </c>
      <c r="F88" s="48" t="s">
        <v>2</v>
      </c>
      <c r="G88" s="48" t="s">
        <v>11</v>
      </c>
    </row>
    <row r="89" spans="1:17" s="26" customFormat="1" ht="12" customHeight="1">
      <c r="A89" s="48"/>
      <c r="B89" s="48" t="s">
        <v>3</v>
      </c>
      <c r="C89" s="48" t="s">
        <v>3</v>
      </c>
      <c r="D89" s="48" t="s">
        <v>12</v>
      </c>
      <c r="E89" s="48" t="s">
        <v>5</v>
      </c>
      <c r="F89" s="48" t="s">
        <v>5</v>
      </c>
      <c r="G89" s="48" t="s">
        <v>12</v>
      </c>
    </row>
    <row r="90" spans="1:17" s="26" customFormat="1" ht="12" customHeight="1">
      <c r="A90" s="49"/>
      <c r="B90" s="48"/>
      <c r="C90" s="48"/>
      <c r="D90" s="48" t="s">
        <v>13</v>
      </c>
      <c r="E90" s="48">
        <v>2011</v>
      </c>
      <c r="F90" s="48">
        <v>2010</v>
      </c>
      <c r="G90" s="48" t="s">
        <v>13</v>
      </c>
    </row>
    <row r="91" spans="1:17" s="26" customFormat="1" ht="12" customHeight="1">
      <c r="A91" s="52" t="s">
        <v>97</v>
      </c>
      <c r="B91" s="98">
        <v>15585806.6</v>
      </c>
      <c r="C91" s="98">
        <v>8457533</v>
      </c>
      <c r="D91" s="54">
        <f>B91-C91</f>
        <v>7128273.5999999996</v>
      </c>
      <c r="E91" s="59">
        <v>451416680.80000001</v>
      </c>
      <c r="F91" s="99">
        <v>275762390</v>
      </c>
      <c r="G91" s="99">
        <f>E91-F91</f>
        <v>175654290.80000001</v>
      </c>
      <c r="H91" s="108"/>
    </row>
    <row r="92" spans="1:17" s="26" customFormat="1" ht="12" customHeight="1">
      <c r="A92" s="52" t="s">
        <v>98</v>
      </c>
      <c r="B92" s="98">
        <v>15282628</v>
      </c>
      <c r="C92" s="98">
        <v>8727191</v>
      </c>
      <c r="D92" s="54">
        <f>B92-C92</f>
        <v>6555437</v>
      </c>
      <c r="E92" s="59">
        <v>420603170.06099999</v>
      </c>
      <c r="F92" s="99">
        <v>238759051</v>
      </c>
      <c r="G92" s="99">
        <f>E92-F92</f>
        <v>181844119.06099999</v>
      </c>
      <c r="H92" s="108"/>
    </row>
    <row r="93" spans="1:17" s="47" customFormat="1" ht="12" customHeight="1">
      <c r="A93" s="55" t="s">
        <v>16</v>
      </c>
      <c r="B93" s="57">
        <f>B91-B92</f>
        <v>303178.59999999963</v>
      </c>
      <c r="C93" s="57">
        <f>C91-C92</f>
        <v>-269658</v>
      </c>
      <c r="D93" s="95"/>
      <c r="E93" s="57">
        <f>E91-E92</f>
        <v>30813510.739000022</v>
      </c>
      <c r="F93" s="95">
        <f>F91-F92</f>
        <v>37003339</v>
      </c>
      <c r="G93" s="56"/>
      <c r="H93" s="108"/>
      <c r="I93" s="26"/>
      <c r="J93" s="26"/>
      <c r="K93" s="26"/>
      <c r="L93" s="26"/>
      <c r="M93" s="26"/>
      <c r="N93" s="26"/>
      <c r="O93" s="26"/>
      <c r="P93" s="26"/>
      <c r="Q93" s="26"/>
    </row>
    <row r="94" spans="1:17">
      <c r="A94" s="75" t="s">
        <v>116</v>
      </c>
      <c r="B94" s="74"/>
      <c r="C94" s="74"/>
      <c r="D94" s="73"/>
      <c r="E94" s="72"/>
      <c r="F94" s="74"/>
      <c r="G94" s="74"/>
      <c r="H94" s="26"/>
      <c r="I94" s="26"/>
      <c r="J94" s="26"/>
      <c r="K94" s="26"/>
      <c r="L94" s="26"/>
      <c r="M94" s="26"/>
      <c r="N94" s="26"/>
      <c r="O94" s="26"/>
      <c r="P94" s="26"/>
    </row>
    <row r="95" spans="1:17" ht="15" customHeight="1">
      <c r="A95" s="71"/>
      <c r="B95" s="74"/>
      <c r="C95" s="74"/>
      <c r="D95" s="73"/>
      <c r="E95" s="72"/>
      <c r="F95" s="74"/>
      <c r="G95" s="74"/>
      <c r="H95" s="26"/>
      <c r="I95" s="26"/>
      <c r="K95" s="26"/>
      <c r="L95" s="26"/>
      <c r="N95" s="26"/>
      <c r="O95" s="26"/>
      <c r="Q95" s="26"/>
    </row>
    <row r="96" spans="1:17" ht="15" customHeight="1">
      <c r="A96" s="85" t="s">
        <v>93</v>
      </c>
      <c r="B96" s="70"/>
      <c r="C96" s="70"/>
      <c r="D96" s="70"/>
      <c r="E96" s="70"/>
      <c r="F96" s="70"/>
      <c r="G96" s="70"/>
      <c r="H96" s="26"/>
      <c r="I96" s="26"/>
      <c r="K96" s="26"/>
      <c r="L96" s="1"/>
      <c r="O96" s="1"/>
    </row>
    <row r="97" spans="1:17" s="26" customFormat="1" ht="12" customHeight="1">
      <c r="A97" s="48"/>
      <c r="B97" s="48"/>
      <c r="C97" s="48"/>
      <c r="D97" s="48" t="s">
        <v>18</v>
      </c>
      <c r="E97" s="48"/>
      <c r="F97" s="48"/>
      <c r="G97" s="48"/>
      <c r="J97" s="34"/>
      <c r="M97" s="34"/>
      <c r="N97" s="34"/>
      <c r="P97" s="34"/>
      <c r="Q97" s="34"/>
    </row>
    <row r="98" spans="1:17" s="26" customFormat="1" ht="12" customHeight="1">
      <c r="A98" s="48"/>
      <c r="B98" s="48" t="s">
        <v>19</v>
      </c>
      <c r="C98" s="48"/>
      <c r="D98" s="48" t="s">
        <v>6</v>
      </c>
      <c r="E98" s="48"/>
      <c r="F98" s="48"/>
      <c r="G98" s="48"/>
      <c r="M98" s="34"/>
    </row>
    <row r="99" spans="1:17" s="26" customFormat="1" ht="12" customHeight="1">
      <c r="A99" s="49" t="s">
        <v>48</v>
      </c>
      <c r="B99" s="48" t="s">
        <v>136</v>
      </c>
      <c r="C99" s="48" t="s">
        <v>135</v>
      </c>
      <c r="D99" s="48" t="s">
        <v>7</v>
      </c>
      <c r="E99" s="48"/>
      <c r="F99" s="48" t="s">
        <v>20</v>
      </c>
      <c r="G99" s="48" t="s">
        <v>21</v>
      </c>
    </row>
    <row r="100" spans="1:17" s="26" customFormat="1">
      <c r="A100" s="52" t="s">
        <v>44</v>
      </c>
      <c r="B100" s="58">
        <v>351.38</v>
      </c>
      <c r="C100" s="58">
        <v>318.14</v>
      </c>
      <c r="D100" s="106">
        <f>((B100/C100)-1)*100</f>
        <v>10.448230338844544</v>
      </c>
      <c r="E100" s="58"/>
      <c r="F100" s="58">
        <v>353.26</v>
      </c>
      <c r="G100" s="58">
        <v>351.29</v>
      </c>
      <c r="L100" s="47"/>
      <c r="M100" s="1"/>
    </row>
    <row r="101" spans="1:17" s="26" customFormat="1">
      <c r="A101" s="52" t="s">
        <v>65</v>
      </c>
      <c r="B101" s="58">
        <v>352.3</v>
      </c>
      <c r="C101" s="58">
        <v>319.35000000000002</v>
      </c>
      <c r="D101" s="106">
        <f t="shared" ref="D101:D107" si="1">((B101/C101)-1)*100</f>
        <v>10.317833098481287</v>
      </c>
      <c r="E101" s="58"/>
      <c r="F101" s="58">
        <v>354.14</v>
      </c>
      <c r="G101" s="58">
        <v>352.24</v>
      </c>
      <c r="K101" s="1"/>
      <c r="P101" s="34"/>
    </row>
    <row r="102" spans="1:17" s="26" customFormat="1">
      <c r="A102" s="52" t="s">
        <v>66</v>
      </c>
      <c r="B102" s="58">
        <v>346.05</v>
      </c>
      <c r="C102" s="58">
        <v>311.14999999999998</v>
      </c>
      <c r="D102" s="106">
        <f t="shared" si="1"/>
        <v>11.216455085971401</v>
      </c>
      <c r="E102" s="58"/>
      <c r="F102" s="58">
        <v>348.12</v>
      </c>
      <c r="G102" s="58">
        <v>345.82</v>
      </c>
      <c r="K102" s="34"/>
      <c r="L102" s="1"/>
      <c r="M102" s="1"/>
      <c r="N102" s="34"/>
      <c r="O102" s="1"/>
      <c r="P102" s="34"/>
      <c r="Q102" s="34"/>
    </row>
    <row r="103" spans="1:17" s="47" customFormat="1">
      <c r="A103" s="55" t="s">
        <v>67</v>
      </c>
      <c r="B103" s="58"/>
      <c r="C103" s="58"/>
      <c r="D103" s="106"/>
      <c r="E103" s="58"/>
      <c r="F103" s="58"/>
      <c r="G103" s="58"/>
      <c r="H103" s="26"/>
      <c r="I103" s="26"/>
      <c r="J103" s="26"/>
      <c r="K103" s="34"/>
      <c r="L103" s="34"/>
      <c r="M103" s="34"/>
      <c r="N103" s="34"/>
      <c r="O103" s="26"/>
      <c r="P103" s="34"/>
      <c r="Q103" s="34"/>
    </row>
    <row r="104" spans="1:17" s="26" customFormat="1">
      <c r="A104" s="52" t="s">
        <v>71</v>
      </c>
      <c r="B104" s="58">
        <v>283.86</v>
      </c>
      <c r="C104" s="58">
        <v>263.77</v>
      </c>
      <c r="D104" s="106">
        <f t="shared" si="1"/>
        <v>7.6164840580809079</v>
      </c>
      <c r="E104" s="58"/>
      <c r="F104" s="58">
        <v>284.27</v>
      </c>
      <c r="G104" s="58">
        <v>283.81</v>
      </c>
      <c r="L104" s="1"/>
      <c r="M104" s="1"/>
    </row>
    <row r="105" spans="1:17" s="26" customFormat="1">
      <c r="A105" s="52" t="s">
        <v>72</v>
      </c>
      <c r="B105" s="58">
        <v>334.45</v>
      </c>
      <c r="C105" s="58">
        <v>306.06</v>
      </c>
      <c r="D105" s="106">
        <f t="shared" si="1"/>
        <v>9.2759589622949612</v>
      </c>
      <c r="E105" s="58"/>
      <c r="F105" s="58">
        <v>335.79</v>
      </c>
      <c r="G105" s="58">
        <v>334.45</v>
      </c>
      <c r="K105" s="1"/>
    </row>
    <row r="106" spans="1:17" s="26" customFormat="1">
      <c r="A106" s="52" t="s">
        <v>74</v>
      </c>
      <c r="B106" s="58">
        <v>382.21</v>
      </c>
      <c r="C106" s="58">
        <v>345.09</v>
      </c>
      <c r="D106" s="106">
        <f t="shared" si="1"/>
        <v>10.756614216581184</v>
      </c>
      <c r="E106" s="58"/>
      <c r="F106" s="58">
        <v>384.42</v>
      </c>
      <c r="G106" s="58">
        <v>382.21</v>
      </c>
      <c r="L106" s="1"/>
      <c r="M106" s="1"/>
    </row>
    <row r="107" spans="1:17" s="26" customFormat="1">
      <c r="A107" s="52" t="s">
        <v>73</v>
      </c>
      <c r="B107" s="58">
        <v>380.9</v>
      </c>
      <c r="C107" s="58">
        <v>343.32</v>
      </c>
      <c r="D107" s="106">
        <f t="shared" si="1"/>
        <v>10.946056157520667</v>
      </c>
      <c r="E107" s="58"/>
      <c r="F107" s="58">
        <v>383.57</v>
      </c>
      <c r="G107" s="58">
        <v>380.38</v>
      </c>
      <c r="M107" s="34"/>
    </row>
    <row r="108" spans="1:17" ht="15" customHeight="1">
      <c r="A108" s="35"/>
      <c r="B108" s="35"/>
      <c r="C108" s="35"/>
      <c r="D108" s="35"/>
      <c r="E108" s="86"/>
      <c r="F108" s="35"/>
      <c r="G108" s="35"/>
      <c r="H108" s="26"/>
      <c r="I108" s="26"/>
      <c r="J108" s="26"/>
      <c r="L108" s="26"/>
    </row>
    <row r="109" spans="1:17" ht="15.75" customHeight="1">
      <c r="A109" s="116" t="s">
        <v>102</v>
      </c>
      <c r="B109" s="116"/>
      <c r="C109" s="116"/>
      <c r="D109" s="116"/>
      <c r="E109" s="116"/>
      <c r="F109" s="116"/>
      <c r="G109" s="116"/>
      <c r="H109" s="26"/>
      <c r="I109" s="26"/>
      <c r="J109" s="26"/>
    </row>
    <row r="110" spans="1:17" ht="13.5" customHeight="1">
      <c r="A110" s="51"/>
      <c r="B110" s="51"/>
      <c r="C110" s="51"/>
      <c r="D110" s="51"/>
      <c r="E110" s="51"/>
      <c r="F110" s="51"/>
      <c r="G110" s="51"/>
      <c r="H110" s="26"/>
      <c r="I110" s="26"/>
      <c r="J110" s="26"/>
    </row>
    <row r="111" spans="1:17" s="26" customFormat="1" ht="12" customHeight="1">
      <c r="A111" s="48"/>
      <c r="B111" s="48"/>
      <c r="C111" s="48"/>
      <c r="D111" s="48"/>
      <c r="E111" s="48"/>
      <c r="F111" s="48"/>
      <c r="G111" s="48" t="s">
        <v>88</v>
      </c>
      <c r="H111" s="80"/>
    </row>
    <row r="112" spans="1:17" s="26" customFormat="1" ht="12" customHeight="1">
      <c r="A112" s="48"/>
      <c r="B112" s="48"/>
      <c r="C112" s="48"/>
      <c r="D112" s="48"/>
      <c r="E112" s="48"/>
      <c r="F112" s="48" t="s">
        <v>12</v>
      </c>
      <c r="G112" s="48" t="s">
        <v>89</v>
      </c>
      <c r="H112" s="80"/>
    </row>
    <row r="113" spans="1:17" s="26" customFormat="1" ht="12" customHeight="1">
      <c r="A113" s="49"/>
      <c r="B113" s="48"/>
      <c r="C113" s="48"/>
      <c r="D113" s="48" t="s">
        <v>31</v>
      </c>
      <c r="E113" s="48" t="s">
        <v>32</v>
      </c>
      <c r="F113" s="48" t="s">
        <v>86</v>
      </c>
      <c r="G113" s="48" t="s">
        <v>87</v>
      </c>
    </row>
    <row r="114" spans="1:17" s="47" customFormat="1">
      <c r="A114" s="55" t="s">
        <v>33</v>
      </c>
      <c r="B114" s="87"/>
      <c r="C114" s="87"/>
      <c r="D114" s="88"/>
      <c r="E114" s="89"/>
      <c r="F114" s="89"/>
      <c r="G114" s="90"/>
      <c r="H114" s="1"/>
      <c r="I114" s="1"/>
      <c r="J114" s="1"/>
      <c r="L114" s="1"/>
    </row>
    <row r="115" spans="1:17" s="26" customFormat="1">
      <c r="A115" s="52" t="s">
        <v>126</v>
      </c>
      <c r="B115" s="101"/>
      <c r="C115" s="101"/>
      <c r="D115" s="102">
        <v>1</v>
      </c>
      <c r="E115" s="102">
        <v>1000</v>
      </c>
      <c r="F115" s="102">
        <v>23578</v>
      </c>
      <c r="G115" s="102">
        <v>78661</v>
      </c>
      <c r="H115" s="34"/>
      <c r="I115" s="34"/>
      <c r="J115" s="34"/>
      <c r="K115" s="34"/>
      <c r="L115" s="34"/>
      <c r="M115" s="34"/>
    </row>
    <row r="116" spans="1:17" s="26" customFormat="1">
      <c r="A116" s="52" t="s">
        <v>101</v>
      </c>
      <c r="B116" s="101"/>
      <c r="C116" s="101"/>
      <c r="D116" s="102">
        <v>21</v>
      </c>
      <c r="E116" s="102">
        <v>19886</v>
      </c>
      <c r="F116" s="102">
        <v>3308614</v>
      </c>
      <c r="G116" s="102">
        <v>93549</v>
      </c>
      <c r="H116" s="34"/>
      <c r="I116" s="34"/>
      <c r="J116" s="34"/>
      <c r="K116" s="34"/>
      <c r="L116" s="34"/>
      <c r="M116" s="34"/>
    </row>
    <row r="117" spans="1:17" s="26" customFormat="1">
      <c r="A117" s="52" t="s">
        <v>103</v>
      </c>
      <c r="B117" s="101"/>
      <c r="C117" s="101"/>
      <c r="D117" s="102">
        <v>4</v>
      </c>
      <c r="E117" s="102">
        <v>39</v>
      </c>
      <c r="F117" s="102">
        <v>140605</v>
      </c>
      <c r="G117" s="102">
        <v>1398</v>
      </c>
      <c r="H117" s="34"/>
      <c r="J117" s="34"/>
    </row>
    <row r="118" spans="1:17" s="47" customFormat="1">
      <c r="A118" s="55" t="s">
        <v>34</v>
      </c>
      <c r="B118" s="87"/>
      <c r="C118" s="87"/>
      <c r="D118" s="91">
        <f>SUM(D115:D117)</f>
        <v>26</v>
      </c>
      <c r="E118" s="91">
        <f>SUM(E115:E117)</f>
        <v>20925</v>
      </c>
      <c r="F118" s="91">
        <f>SUM(F115:F117)</f>
        <v>3472797</v>
      </c>
      <c r="G118" s="90"/>
      <c r="H118" s="35"/>
      <c r="I118" s="1"/>
      <c r="J118" s="34"/>
      <c r="K118" s="1"/>
      <c r="L118" s="1"/>
      <c r="M118" s="1"/>
    </row>
    <row r="119" spans="1:17" s="26" customFormat="1" ht="12">
      <c r="A119" s="52"/>
      <c r="B119" s="101"/>
      <c r="C119" s="101"/>
      <c r="D119" s="53"/>
      <c r="E119" s="58"/>
      <c r="F119" s="100"/>
      <c r="G119" s="100"/>
    </row>
    <row r="120" spans="1:17" s="47" customFormat="1">
      <c r="A120" s="55" t="s">
        <v>35</v>
      </c>
      <c r="B120" s="87"/>
      <c r="C120" s="87"/>
      <c r="D120" s="102"/>
      <c r="E120" s="102"/>
      <c r="F120" s="102"/>
      <c r="G120" s="102"/>
      <c r="H120" s="34"/>
      <c r="I120" s="1"/>
      <c r="J120" s="34"/>
      <c r="K120" s="1"/>
      <c r="L120" s="1"/>
      <c r="M120" s="1"/>
      <c r="N120" s="1"/>
      <c r="O120" s="1"/>
      <c r="P120" s="1"/>
      <c r="Q120" s="1"/>
    </row>
    <row r="121" spans="1:17" s="26" customFormat="1">
      <c r="A121" s="52" t="s">
        <v>105</v>
      </c>
      <c r="B121" s="101"/>
      <c r="C121" s="101"/>
      <c r="D121" s="102">
        <v>0</v>
      </c>
      <c r="E121" s="102">
        <v>0</v>
      </c>
      <c r="F121" s="98">
        <v>0</v>
      </c>
      <c r="G121" s="102">
        <v>11720</v>
      </c>
      <c r="H121" s="34"/>
      <c r="I121" s="34"/>
      <c r="J121" s="34"/>
      <c r="K121" s="34"/>
      <c r="L121" s="34"/>
      <c r="M121" s="34"/>
      <c r="N121" s="34"/>
      <c r="O121" s="34"/>
      <c r="P121" s="34"/>
      <c r="Q121" s="34"/>
    </row>
    <row r="122" spans="1:17" s="47" customFormat="1">
      <c r="A122" s="55" t="s">
        <v>34</v>
      </c>
      <c r="B122" s="87"/>
      <c r="C122" s="87"/>
      <c r="D122" s="91">
        <v>0</v>
      </c>
      <c r="E122" s="91">
        <v>0</v>
      </c>
      <c r="F122" s="91">
        <v>0</v>
      </c>
      <c r="G122" s="90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26" customFormat="1" ht="12.75" customHeight="1">
      <c r="A123" s="35"/>
      <c r="B123" s="35"/>
      <c r="C123" s="35"/>
      <c r="D123" s="35"/>
      <c r="E123" s="86"/>
      <c r="F123" s="35"/>
      <c r="G123" s="35"/>
    </row>
    <row r="124" spans="1:17" s="26" customFormat="1" ht="15.75">
      <c r="A124" s="116" t="s">
        <v>104</v>
      </c>
      <c r="B124" s="116"/>
      <c r="C124" s="116"/>
      <c r="D124" s="116"/>
      <c r="E124" s="116"/>
      <c r="F124" s="116"/>
      <c r="G124" s="116"/>
      <c r="H124" s="34"/>
      <c r="I124" s="34"/>
      <c r="J124" s="34"/>
      <c r="K124" s="34"/>
      <c r="L124" s="34"/>
      <c r="M124" s="34"/>
      <c r="N124" s="34"/>
      <c r="O124" s="34"/>
      <c r="P124" s="34"/>
    </row>
    <row r="125" spans="1:17" s="26" customFormat="1" ht="12" customHeight="1">
      <c r="A125" s="69" t="s">
        <v>127</v>
      </c>
      <c r="B125" s="68"/>
      <c r="C125" s="68"/>
      <c r="D125" s="68"/>
      <c r="E125" s="68"/>
      <c r="F125" s="35"/>
      <c r="G125" s="35"/>
      <c r="H125" s="34"/>
      <c r="I125" s="34"/>
      <c r="J125" s="34"/>
      <c r="K125" s="34"/>
      <c r="L125" s="34"/>
      <c r="M125" s="34"/>
      <c r="N125" s="34"/>
      <c r="O125" s="34"/>
      <c r="P125" s="34"/>
    </row>
    <row r="126" spans="1:17" s="26" customFormat="1" ht="12" customHeight="1">
      <c r="A126" s="48"/>
      <c r="B126" s="48"/>
      <c r="C126" s="48"/>
      <c r="D126" s="48"/>
      <c r="E126" s="48"/>
      <c r="F126" s="48"/>
      <c r="G126" s="48" t="s">
        <v>88</v>
      </c>
      <c r="H126" s="34"/>
      <c r="I126" s="34"/>
      <c r="J126" s="34"/>
      <c r="K126" s="34"/>
      <c r="L126" s="34"/>
      <c r="M126" s="34"/>
      <c r="N126" s="34"/>
      <c r="O126" s="34"/>
      <c r="P126" s="34"/>
      <c r="Q126" s="34"/>
    </row>
    <row r="127" spans="1:17" s="26" customFormat="1" ht="12" customHeight="1">
      <c r="A127" s="48"/>
      <c r="B127" s="48"/>
      <c r="C127" s="48"/>
      <c r="D127" s="48"/>
      <c r="E127" s="48"/>
      <c r="F127" s="48" t="s">
        <v>12</v>
      </c>
      <c r="G127" s="48" t="s">
        <v>89</v>
      </c>
      <c r="H127" s="34"/>
      <c r="I127" s="34"/>
      <c r="J127" s="34"/>
      <c r="K127" s="34"/>
      <c r="L127" s="34"/>
      <c r="M127" s="34"/>
      <c r="N127" s="34"/>
      <c r="O127" s="34"/>
      <c r="P127" s="34"/>
      <c r="Q127" s="34"/>
    </row>
    <row r="128" spans="1:17" s="26" customFormat="1" ht="12" customHeight="1">
      <c r="A128" s="49"/>
      <c r="B128" s="48"/>
      <c r="C128" s="48"/>
      <c r="D128" s="48" t="s">
        <v>31</v>
      </c>
      <c r="E128" s="48" t="s">
        <v>32</v>
      </c>
      <c r="F128" s="48" t="s">
        <v>86</v>
      </c>
      <c r="G128" s="48" t="s">
        <v>87</v>
      </c>
      <c r="H128" s="34"/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1:17" s="47" customFormat="1">
      <c r="A129" s="55" t="s">
        <v>33</v>
      </c>
      <c r="B129" s="91"/>
      <c r="C129" s="91"/>
      <c r="D129" s="92"/>
      <c r="E129" s="93"/>
      <c r="F129" s="94"/>
      <c r="G129" s="94"/>
      <c r="H129" s="34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1:17" s="26" customFormat="1">
      <c r="A130" s="52" t="s">
        <v>133</v>
      </c>
      <c r="B130" s="91"/>
      <c r="C130" s="91"/>
      <c r="D130" s="110">
        <v>0</v>
      </c>
      <c r="E130" s="110">
        <v>0</v>
      </c>
      <c r="F130" s="110">
        <v>0</v>
      </c>
      <c r="G130" s="110">
        <v>22388</v>
      </c>
      <c r="H130" s="34"/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1:17" s="26" customFormat="1">
      <c r="A131" s="52" t="s">
        <v>134</v>
      </c>
      <c r="B131" s="91"/>
      <c r="C131" s="91"/>
      <c r="D131" s="110">
        <v>0</v>
      </c>
      <c r="E131" s="110">
        <v>0</v>
      </c>
      <c r="F131" s="110">
        <v>0</v>
      </c>
      <c r="G131" s="110">
        <v>21898</v>
      </c>
      <c r="H131" s="34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1:17" s="26" customFormat="1">
      <c r="A132" s="52" t="s">
        <v>43</v>
      </c>
      <c r="B132" s="102"/>
      <c r="C132" s="102"/>
      <c r="D132" s="110">
        <v>5</v>
      </c>
      <c r="E132" s="110">
        <v>710</v>
      </c>
      <c r="F132" s="110">
        <v>5176</v>
      </c>
      <c r="G132" s="110">
        <v>26405</v>
      </c>
      <c r="H132" s="34"/>
      <c r="I132" s="34"/>
      <c r="J132" s="34"/>
      <c r="K132" s="34"/>
      <c r="L132" s="34"/>
      <c r="M132" s="34"/>
      <c r="N132" s="34"/>
      <c r="O132" s="34"/>
      <c r="P132" s="34"/>
      <c r="Q132" s="1"/>
    </row>
    <row r="133" spans="1:17" s="26" customFormat="1">
      <c r="A133" s="52" t="s">
        <v>106</v>
      </c>
      <c r="B133" s="102"/>
      <c r="C133" s="102"/>
      <c r="D133" s="110">
        <v>41</v>
      </c>
      <c r="E133" s="110">
        <v>20145</v>
      </c>
      <c r="F133" s="110">
        <v>199673</v>
      </c>
      <c r="G133" s="110">
        <v>68820</v>
      </c>
      <c r="H133" s="34"/>
      <c r="I133" s="34"/>
      <c r="J133" s="34"/>
      <c r="K133" s="34"/>
      <c r="L133" s="34"/>
      <c r="M133" s="34"/>
      <c r="N133" s="34"/>
      <c r="O133" s="34"/>
      <c r="P133" s="34"/>
      <c r="Q133" s="34"/>
    </row>
    <row r="134" spans="1:17" s="26" customFormat="1">
      <c r="A134" s="52" t="s">
        <v>107</v>
      </c>
      <c r="B134" s="102"/>
      <c r="C134" s="102"/>
      <c r="D134" s="110">
        <v>86</v>
      </c>
      <c r="E134" s="110">
        <v>19660</v>
      </c>
      <c r="F134" s="110">
        <v>217456</v>
      </c>
      <c r="G134" s="110">
        <v>53151</v>
      </c>
      <c r="H134" s="34"/>
      <c r="I134" s="34"/>
      <c r="J134" s="34"/>
      <c r="K134" s="34"/>
      <c r="L134" s="34"/>
      <c r="M134" s="34"/>
      <c r="N134" s="34"/>
      <c r="O134" s="34"/>
      <c r="P134" s="34"/>
      <c r="Q134" s="34"/>
    </row>
    <row r="135" spans="1:17" s="26" customFormat="1">
      <c r="A135" s="52" t="s">
        <v>108</v>
      </c>
      <c r="B135" s="102"/>
      <c r="C135" s="102"/>
      <c r="D135" s="110">
        <v>281</v>
      </c>
      <c r="E135" s="110">
        <v>84320</v>
      </c>
      <c r="F135" s="110">
        <v>582033</v>
      </c>
      <c r="G135" s="110">
        <v>395264</v>
      </c>
      <c r="H135" s="34"/>
      <c r="I135" s="34"/>
      <c r="J135" s="34"/>
      <c r="K135" s="34"/>
      <c r="L135" s="34"/>
      <c r="M135" s="34"/>
      <c r="N135" s="34"/>
      <c r="O135" s="34"/>
      <c r="P135" s="34"/>
      <c r="Q135" s="34"/>
    </row>
    <row r="136" spans="1:17" s="26" customFormat="1">
      <c r="A136" s="52" t="s">
        <v>129</v>
      </c>
      <c r="B136" s="102"/>
      <c r="C136" s="102"/>
      <c r="D136" s="110">
        <v>1</v>
      </c>
      <c r="E136" s="110">
        <v>25</v>
      </c>
      <c r="F136" s="110">
        <v>205</v>
      </c>
      <c r="G136" s="110">
        <v>985</v>
      </c>
      <c r="H136" s="34"/>
      <c r="I136" s="34"/>
      <c r="J136" s="34"/>
      <c r="K136" s="34"/>
      <c r="L136" s="34"/>
      <c r="M136" s="34"/>
      <c r="N136" s="34"/>
      <c r="O136" s="34"/>
      <c r="P136" s="34"/>
      <c r="Q136" s="34"/>
    </row>
    <row r="137" spans="1:17" s="47" customFormat="1">
      <c r="A137" s="52" t="s">
        <v>117</v>
      </c>
      <c r="B137" s="102"/>
      <c r="C137" s="102"/>
      <c r="D137" s="110">
        <v>0</v>
      </c>
      <c r="E137" s="110">
        <v>0</v>
      </c>
      <c r="F137" s="110">
        <v>0</v>
      </c>
      <c r="G137" s="110">
        <v>12348</v>
      </c>
      <c r="H137" s="34"/>
      <c r="I137" s="34"/>
      <c r="J137" s="34"/>
      <c r="K137" s="34"/>
      <c r="L137" s="34"/>
      <c r="M137" s="34"/>
      <c r="N137" s="34"/>
      <c r="O137" s="34"/>
      <c r="P137" s="34"/>
      <c r="Q137" s="34"/>
    </row>
    <row r="138" spans="1:17" s="26" customFormat="1">
      <c r="A138" s="52" t="s">
        <v>128</v>
      </c>
      <c r="B138" s="102"/>
      <c r="C138" s="102"/>
      <c r="D138" s="110">
        <v>7</v>
      </c>
      <c r="E138" s="110">
        <v>101</v>
      </c>
      <c r="F138" s="110">
        <v>69887</v>
      </c>
      <c r="G138" s="110">
        <v>341</v>
      </c>
      <c r="H138" s="34"/>
      <c r="I138" s="34"/>
      <c r="J138" s="34"/>
      <c r="K138" s="34"/>
      <c r="L138" s="34"/>
      <c r="M138" s="34"/>
      <c r="N138" s="34"/>
      <c r="O138" s="34"/>
      <c r="P138" s="34"/>
      <c r="Q138" s="34"/>
    </row>
    <row r="139" spans="1:17" s="26" customFormat="1">
      <c r="A139" s="55" t="s">
        <v>34</v>
      </c>
      <c r="B139" s="91"/>
      <c r="C139" s="91"/>
      <c r="D139" s="92">
        <f>SUM(D130:D138)</f>
        <v>421</v>
      </c>
      <c r="E139" s="92">
        <f>SUM(E130:E138)</f>
        <v>124961</v>
      </c>
      <c r="F139" s="92">
        <f>SUM(F130:F138)</f>
        <v>1074430</v>
      </c>
      <c r="G139" s="94"/>
      <c r="H139" s="34"/>
      <c r="I139" s="34"/>
      <c r="J139" s="34"/>
      <c r="K139" s="34"/>
      <c r="L139" s="34"/>
      <c r="M139" s="34"/>
      <c r="O139" s="34"/>
    </row>
    <row r="140" spans="1:17" s="26" customFormat="1">
      <c r="A140" s="52"/>
      <c r="B140" s="102"/>
      <c r="C140" s="102"/>
      <c r="D140" s="103"/>
      <c r="E140" s="102"/>
      <c r="F140" s="104"/>
      <c r="G140" s="104"/>
      <c r="H140" s="34"/>
      <c r="I140" s="34"/>
      <c r="J140" s="34"/>
      <c r="K140" s="34"/>
      <c r="L140" s="34"/>
      <c r="M140" s="34"/>
      <c r="N140" s="34"/>
      <c r="O140" s="34"/>
      <c r="P140" s="34"/>
      <c r="Q140" s="47"/>
    </row>
    <row r="141" spans="1:17" s="26" customFormat="1">
      <c r="A141" s="55" t="s">
        <v>35</v>
      </c>
      <c r="B141" s="91"/>
      <c r="C141" s="91"/>
      <c r="D141" s="92"/>
      <c r="E141" s="93"/>
      <c r="F141" s="94"/>
      <c r="G141" s="94"/>
      <c r="H141" s="34"/>
      <c r="I141" s="34"/>
      <c r="J141" s="34"/>
      <c r="K141" s="34"/>
      <c r="L141" s="34"/>
      <c r="M141" s="34"/>
      <c r="N141" s="34"/>
      <c r="O141" s="34"/>
      <c r="P141" s="34"/>
      <c r="Q141" s="34"/>
    </row>
    <row r="142" spans="1:17" s="26" customFormat="1">
      <c r="A142" s="52" t="s">
        <v>106</v>
      </c>
      <c r="B142" s="102"/>
      <c r="C142" s="102"/>
      <c r="D142" s="110">
        <v>0</v>
      </c>
      <c r="E142" s="110">
        <v>0</v>
      </c>
      <c r="F142" s="110">
        <v>0</v>
      </c>
      <c r="G142" s="110">
        <v>23700</v>
      </c>
      <c r="H142" s="34"/>
      <c r="I142" s="34"/>
      <c r="J142" s="34"/>
      <c r="K142" s="34"/>
      <c r="L142" s="34"/>
      <c r="M142" s="34"/>
      <c r="N142" s="34"/>
      <c r="O142" s="34"/>
      <c r="P142" s="34"/>
      <c r="Q142" s="34"/>
    </row>
    <row r="143" spans="1:17" s="47" customFormat="1">
      <c r="A143" s="52" t="s">
        <v>108</v>
      </c>
      <c r="B143" s="102"/>
      <c r="C143" s="102"/>
      <c r="D143" s="110">
        <v>2</v>
      </c>
      <c r="E143" s="110">
        <v>1000</v>
      </c>
      <c r="F143" s="110">
        <v>209</v>
      </c>
      <c r="G143" s="110">
        <v>152149</v>
      </c>
      <c r="H143" s="34"/>
      <c r="I143" s="34"/>
      <c r="J143" s="34"/>
      <c r="K143" s="34"/>
      <c r="L143" s="34"/>
      <c r="M143" s="34"/>
      <c r="N143" s="34"/>
      <c r="O143" s="34"/>
      <c r="P143" s="34"/>
      <c r="Q143" s="34"/>
    </row>
    <row r="144" spans="1:17">
      <c r="A144" s="52" t="s">
        <v>107</v>
      </c>
      <c r="B144" s="102"/>
      <c r="C144" s="102"/>
      <c r="D144" s="110">
        <v>0</v>
      </c>
      <c r="E144" s="110">
        <v>0</v>
      </c>
      <c r="F144" s="110">
        <v>0</v>
      </c>
      <c r="G144" s="110">
        <v>22300</v>
      </c>
    </row>
    <row r="145" spans="1:18" ht="18" customHeight="1">
      <c r="A145" s="55" t="s">
        <v>34</v>
      </c>
      <c r="B145" s="91"/>
      <c r="C145" s="91"/>
      <c r="D145" s="92">
        <f>SUM(D142:D144)</f>
        <v>2</v>
      </c>
      <c r="E145" s="92">
        <f>SUM(E142:E144)</f>
        <v>1000</v>
      </c>
      <c r="F145" s="92">
        <f>SUM(F142:F144)</f>
        <v>209</v>
      </c>
      <c r="G145" s="94"/>
    </row>
    <row r="146" spans="1:18" ht="12.75" customHeight="1">
      <c r="A146" s="116"/>
      <c r="B146" s="116"/>
      <c r="C146" s="116"/>
      <c r="D146" s="116"/>
      <c r="E146" s="116"/>
      <c r="F146" s="116"/>
      <c r="G146" s="116"/>
      <c r="Q146" s="26"/>
    </row>
    <row r="147" spans="1:18" s="26" customFormat="1" ht="21" customHeight="1">
      <c r="A147" s="116" t="s">
        <v>100</v>
      </c>
      <c r="B147" s="116"/>
      <c r="C147" s="116"/>
      <c r="D147" s="116"/>
      <c r="E147" s="116"/>
      <c r="F147" s="116"/>
      <c r="G147" s="116"/>
      <c r="H147" s="34"/>
      <c r="I147" s="34"/>
      <c r="J147" s="34"/>
      <c r="K147" s="34"/>
      <c r="L147" s="34"/>
      <c r="M147" s="34"/>
      <c r="N147" s="34"/>
      <c r="O147" s="34"/>
      <c r="P147" s="34"/>
    </row>
    <row r="148" spans="1:18" s="26" customFormat="1" ht="12" customHeight="1">
      <c r="A148" s="51"/>
      <c r="B148" s="51"/>
      <c r="C148" s="51"/>
      <c r="D148" s="51"/>
      <c r="E148" s="51"/>
      <c r="F148" s="51"/>
      <c r="G148" s="51"/>
      <c r="H148" s="34"/>
      <c r="I148" s="34"/>
      <c r="J148" s="34"/>
      <c r="K148" s="34"/>
      <c r="L148" s="34"/>
      <c r="M148" s="34"/>
      <c r="N148" s="34"/>
      <c r="O148" s="34"/>
      <c r="P148" s="34"/>
    </row>
    <row r="149" spans="1:18" s="26" customFormat="1" ht="12" customHeight="1">
      <c r="A149" s="48"/>
      <c r="B149" s="48"/>
      <c r="C149" s="48"/>
      <c r="D149" s="48"/>
      <c r="E149" s="48"/>
      <c r="F149" s="48"/>
      <c r="G149" s="48" t="s">
        <v>88</v>
      </c>
      <c r="H149" s="34"/>
      <c r="I149" s="34"/>
      <c r="J149" s="34"/>
      <c r="K149" s="34"/>
      <c r="L149" s="34"/>
      <c r="M149" s="34"/>
      <c r="N149" s="34"/>
      <c r="O149" s="34"/>
      <c r="P149" s="34"/>
      <c r="Q149" s="34"/>
    </row>
    <row r="150" spans="1:18" s="47" customFormat="1">
      <c r="A150" s="48"/>
      <c r="B150" s="48"/>
      <c r="C150" s="48"/>
      <c r="D150" s="48"/>
      <c r="E150" s="48"/>
      <c r="F150" s="48" t="s">
        <v>12</v>
      </c>
      <c r="G150" s="48" t="s">
        <v>89</v>
      </c>
      <c r="H150" s="34"/>
      <c r="I150" s="34"/>
      <c r="J150" s="34"/>
      <c r="K150" s="34"/>
      <c r="L150" s="34"/>
      <c r="M150" s="34"/>
      <c r="N150" s="34"/>
      <c r="O150" s="34"/>
      <c r="P150" s="34"/>
      <c r="Q150" s="34"/>
    </row>
    <row r="151" spans="1:18" s="26" customFormat="1">
      <c r="A151" s="49"/>
      <c r="B151" s="48"/>
      <c r="C151" s="48"/>
      <c r="D151" s="48" t="s">
        <v>31</v>
      </c>
      <c r="E151" s="48" t="s">
        <v>32</v>
      </c>
      <c r="F151" s="48" t="s">
        <v>86</v>
      </c>
      <c r="G151" s="48" t="s">
        <v>87</v>
      </c>
      <c r="H151" s="34"/>
      <c r="I151" s="34"/>
      <c r="J151" s="34"/>
      <c r="K151" s="34"/>
      <c r="L151" s="34"/>
      <c r="M151" s="34"/>
      <c r="N151" s="34"/>
      <c r="O151" s="34"/>
      <c r="P151" s="34"/>
      <c r="Q151" s="34"/>
    </row>
    <row r="152" spans="1:18" s="26" customFormat="1">
      <c r="A152" s="55" t="s">
        <v>33</v>
      </c>
      <c r="B152" s="55"/>
      <c r="C152" s="55"/>
      <c r="D152" s="52"/>
      <c r="E152" s="52"/>
      <c r="F152" s="105"/>
      <c r="G152" s="52"/>
      <c r="H152" s="34"/>
      <c r="I152" s="34"/>
      <c r="J152" s="34"/>
      <c r="K152" s="34"/>
      <c r="L152" s="34"/>
      <c r="M152" s="34"/>
      <c r="N152" s="34"/>
      <c r="O152" s="34"/>
      <c r="P152" s="34"/>
      <c r="Q152" s="34"/>
    </row>
    <row r="153" spans="1:18" s="26" customFormat="1">
      <c r="A153" s="52" t="s">
        <v>109</v>
      </c>
      <c r="B153" s="52"/>
      <c r="C153" s="52"/>
      <c r="D153" s="109">
        <v>30776</v>
      </c>
      <c r="E153" s="109">
        <v>246266</v>
      </c>
      <c r="F153" s="109">
        <v>56572051</v>
      </c>
      <c r="G153" s="109">
        <v>521273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</row>
    <row r="154" spans="1:18" s="26" customFormat="1">
      <c r="A154" s="52" t="s">
        <v>110</v>
      </c>
      <c r="B154" s="52"/>
      <c r="C154" s="52"/>
      <c r="D154" s="109">
        <v>4177</v>
      </c>
      <c r="E154" s="109">
        <v>393476</v>
      </c>
      <c r="F154" s="109">
        <v>2744589</v>
      </c>
      <c r="G154" s="109">
        <v>3993546</v>
      </c>
      <c r="H154" s="34"/>
      <c r="I154" s="34"/>
      <c r="J154" s="34"/>
      <c r="K154" s="34"/>
      <c r="L154" s="34"/>
      <c r="M154" s="34"/>
      <c r="N154" s="34"/>
      <c r="O154" s="34"/>
      <c r="P154" s="34"/>
      <c r="Q154" s="34"/>
    </row>
    <row r="155" spans="1:18" s="26" customFormat="1">
      <c r="A155" s="52" t="s">
        <v>111</v>
      </c>
      <c r="B155" s="52"/>
      <c r="C155" s="52"/>
      <c r="D155" s="109">
        <v>22</v>
      </c>
      <c r="E155" s="109">
        <v>4469</v>
      </c>
      <c r="F155" s="109">
        <v>43134</v>
      </c>
      <c r="G155" s="109">
        <v>211680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</row>
    <row r="156" spans="1:18" s="26" customFormat="1">
      <c r="A156" s="52" t="s">
        <v>112</v>
      </c>
      <c r="B156" s="52"/>
      <c r="C156" s="52"/>
      <c r="D156" s="109">
        <v>3236</v>
      </c>
      <c r="E156" s="109">
        <v>207080</v>
      </c>
      <c r="F156" s="109">
        <v>4147</v>
      </c>
      <c r="G156" s="109">
        <v>2653148</v>
      </c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1:18" s="47" customFormat="1">
      <c r="A157" s="52" t="s">
        <v>113</v>
      </c>
      <c r="B157" s="52"/>
      <c r="C157" s="52"/>
      <c r="D157" s="109">
        <v>4</v>
      </c>
      <c r="E157" s="109">
        <v>156971</v>
      </c>
      <c r="F157" s="109" t="s">
        <v>137</v>
      </c>
      <c r="G157" s="109">
        <v>1303602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34"/>
    </row>
    <row r="158" spans="1:18" s="26" customFormat="1">
      <c r="A158" s="52" t="s">
        <v>114</v>
      </c>
      <c r="B158" s="52"/>
      <c r="C158" s="52"/>
      <c r="D158" s="109">
        <v>11</v>
      </c>
      <c r="E158" s="109">
        <v>306971</v>
      </c>
      <c r="F158" s="109">
        <v>56378</v>
      </c>
      <c r="G158" s="109">
        <v>1357602</v>
      </c>
      <c r="H158" s="34"/>
      <c r="I158" s="34"/>
      <c r="J158" s="34"/>
      <c r="K158" s="34"/>
      <c r="L158" s="34"/>
      <c r="M158" s="34"/>
      <c r="N158" s="34"/>
      <c r="O158" s="34"/>
      <c r="P158" s="34"/>
      <c r="Q158" s="34"/>
    </row>
    <row r="159" spans="1:18" s="47" customFormat="1">
      <c r="A159" s="55" t="s">
        <v>34</v>
      </c>
      <c r="B159" s="55"/>
      <c r="C159" s="55"/>
      <c r="D159" s="92">
        <f>SUM(D153:D158)</f>
        <v>38226</v>
      </c>
      <c r="E159" s="92">
        <f>SUM(E153:E158)</f>
        <v>1315233</v>
      </c>
      <c r="F159" s="92">
        <f>SUM(F153:F158)</f>
        <v>59420299</v>
      </c>
      <c r="G159" s="56"/>
      <c r="H159" s="34"/>
      <c r="I159" s="34"/>
      <c r="J159" s="34"/>
      <c r="K159" s="34"/>
      <c r="L159" s="34"/>
      <c r="M159" s="34"/>
      <c r="N159" s="34"/>
      <c r="O159" s="34"/>
      <c r="P159" s="34"/>
      <c r="Q159" s="34"/>
    </row>
    <row r="160" spans="1:18" s="26" customFormat="1">
      <c r="A160" s="52"/>
      <c r="B160" s="52"/>
      <c r="C160" s="52"/>
      <c r="D160" s="99"/>
      <c r="E160" s="99"/>
      <c r="F160" s="99"/>
      <c r="G160" s="99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</row>
    <row r="161" spans="1:18" s="26" customFormat="1">
      <c r="A161" s="55" t="s">
        <v>35</v>
      </c>
      <c r="B161" s="55"/>
      <c r="C161" s="55"/>
      <c r="D161" s="56"/>
      <c r="E161" s="56"/>
      <c r="F161" s="56"/>
      <c r="G161" s="56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1"/>
    </row>
    <row r="162" spans="1:18" s="26" customFormat="1">
      <c r="A162" s="52" t="s">
        <v>109</v>
      </c>
      <c r="B162" s="52"/>
      <c r="C162" s="52"/>
      <c r="D162" s="109">
        <v>271</v>
      </c>
      <c r="E162" s="109">
        <v>127265</v>
      </c>
      <c r="F162" s="109">
        <v>1160982</v>
      </c>
      <c r="G162" s="109">
        <v>786624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1"/>
      <c r="R162" s="34"/>
    </row>
    <row r="163" spans="1:18" s="47" customFormat="1">
      <c r="A163" s="52" t="s">
        <v>110</v>
      </c>
      <c r="B163" s="52"/>
      <c r="C163" s="52"/>
      <c r="D163" s="109">
        <v>161</v>
      </c>
      <c r="E163" s="109">
        <v>285582</v>
      </c>
      <c r="F163" s="109">
        <v>69120</v>
      </c>
      <c r="G163" s="109">
        <v>1627663</v>
      </c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4" spans="1:18">
      <c r="A164" s="52" t="s">
        <v>111</v>
      </c>
      <c r="B164" s="55"/>
      <c r="C164" s="55"/>
      <c r="D164" s="109">
        <v>6</v>
      </c>
      <c r="E164" s="109">
        <v>35570</v>
      </c>
      <c r="F164" s="109">
        <v>98929</v>
      </c>
      <c r="G164" s="109">
        <v>140076</v>
      </c>
      <c r="Q164" s="1"/>
      <c r="R164" s="35"/>
    </row>
    <row r="165" spans="1:18">
      <c r="A165" s="55" t="s">
        <v>34</v>
      </c>
      <c r="B165" s="55"/>
      <c r="C165" s="55"/>
      <c r="D165" s="92">
        <f>SUM(D162:D164)</f>
        <v>438</v>
      </c>
      <c r="E165" s="92">
        <f>SUM(E162:E164)</f>
        <v>448417</v>
      </c>
      <c r="F165" s="92">
        <f>SUM(F162:F164)</f>
        <v>1329031</v>
      </c>
      <c r="G165" s="56"/>
      <c r="Q165" s="1"/>
      <c r="R165" s="1"/>
    </row>
    <row r="166" spans="1:18" ht="18" customHeight="1">
      <c r="A166" s="67"/>
      <c r="B166" s="67"/>
      <c r="C166" s="66"/>
      <c r="D166" s="66"/>
      <c r="E166" s="66"/>
      <c r="F166" s="66"/>
      <c r="G166" s="66"/>
    </row>
    <row r="167" spans="1:18" ht="13.5" customHeight="1">
      <c r="A167" s="116"/>
      <c r="B167" s="116"/>
      <c r="C167" s="116"/>
      <c r="D167" s="116"/>
      <c r="E167" s="116"/>
      <c r="F167" s="116"/>
      <c r="G167" s="116"/>
    </row>
    <row r="168" spans="1:18" s="26" customFormat="1" ht="19.5" customHeight="1">
      <c r="A168" s="116" t="s">
        <v>75</v>
      </c>
      <c r="B168" s="116"/>
      <c r="C168" s="116"/>
      <c r="D168" s="116"/>
      <c r="E168" s="116"/>
      <c r="F168" s="116"/>
      <c r="G168" s="116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</row>
    <row r="169" spans="1:18" s="26" customFormat="1" ht="12" customHeight="1">
      <c r="A169" s="51"/>
      <c r="B169" s="51"/>
      <c r="C169" s="51"/>
      <c r="D169" s="51"/>
      <c r="E169" s="51"/>
      <c r="F169" s="51"/>
      <c r="G169" s="51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</row>
    <row r="170" spans="1:18" s="26" customFormat="1" ht="12" customHeight="1">
      <c r="A170" s="48"/>
      <c r="B170" s="48"/>
      <c r="C170" s="48"/>
      <c r="D170" s="48"/>
      <c r="E170" s="48"/>
      <c r="F170" s="48"/>
      <c r="G170" s="48" t="s">
        <v>88</v>
      </c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</row>
    <row r="171" spans="1:18" s="47" customFormat="1">
      <c r="A171" s="48"/>
      <c r="B171" s="48"/>
      <c r="C171" s="48"/>
      <c r="D171" s="48"/>
      <c r="E171" s="48"/>
      <c r="F171" s="48" t="s">
        <v>12</v>
      </c>
      <c r="G171" s="48" t="s">
        <v>89</v>
      </c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</row>
    <row r="172" spans="1:18" s="26" customFormat="1">
      <c r="A172" s="49"/>
      <c r="B172" s="48"/>
      <c r="C172" s="48"/>
      <c r="D172" s="48" t="s">
        <v>31</v>
      </c>
      <c r="E172" s="48" t="s">
        <v>32</v>
      </c>
      <c r="F172" s="48" t="s">
        <v>86</v>
      </c>
      <c r="G172" s="48" t="s">
        <v>87</v>
      </c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</row>
    <row r="173" spans="1:18" s="26" customFormat="1">
      <c r="A173" s="55" t="s">
        <v>33</v>
      </c>
      <c r="B173" s="55"/>
      <c r="C173" s="55"/>
      <c r="D173" s="52"/>
      <c r="E173" s="52"/>
      <c r="F173" s="52"/>
      <c r="G173" s="52"/>
      <c r="H173" s="34"/>
      <c r="I173" s="34"/>
      <c r="J173" s="34"/>
      <c r="K173" s="34"/>
      <c r="L173" s="34"/>
      <c r="M173" s="34"/>
      <c r="N173" s="34"/>
      <c r="O173" s="34"/>
      <c r="P173" s="34"/>
      <c r="Q173" s="34"/>
    </row>
    <row r="174" spans="1:18" s="26" customFormat="1">
      <c r="A174" s="52" t="s">
        <v>99</v>
      </c>
      <c r="B174" s="52"/>
      <c r="C174" s="52"/>
      <c r="D174" s="109">
        <v>302</v>
      </c>
      <c r="E174" s="109">
        <v>6988</v>
      </c>
      <c r="F174" s="109">
        <v>1279352</v>
      </c>
      <c r="G174" s="109">
        <v>4608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</row>
    <row r="175" spans="1:18" s="26" customFormat="1">
      <c r="A175" s="52" t="s">
        <v>36</v>
      </c>
      <c r="B175" s="52"/>
      <c r="C175" s="52"/>
      <c r="D175" s="109">
        <v>541</v>
      </c>
      <c r="E175" s="109">
        <v>8701</v>
      </c>
      <c r="F175" s="109">
        <v>1786410</v>
      </c>
      <c r="G175" s="109">
        <v>8081</v>
      </c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6" spans="1:18" s="26" customFormat="1">
      <c r="A176" s="52" t="s">
        <v>37</v>
      </c>
      <c r="B176" s="52"/>
      <c r="C176" s="52"/>
      <c r="D176" s="109">
        <v>708</v>
      </c>
      <c r="E176" s="109">
        <v>9913</v>
      </c>
      <c r="F176" s="109">
        <v>1405529</v>
      </c>
      <c r="G176" s="109">
        <v>13171</v>
      </c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</row>
    <row r="177" spans="1:18" s="26" customFormat="1">
      <c r="A177" s="52" t="s">
        <v>38</v>
      </c>
      <c r="B177" s="52"/>
      <c r="C177" s="52"/>
      <c r="D177" s="109">
        <v>2439</v>
      </c>
      <c r="E177" s="109">
        <v>30268</v>
      </c>
      <c r="F177" s="109">
        <v>5350357</v>
      </c>
      <c r="G177" s="109">
        <v>25274</v>
      </c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8" spans="1:18" s="26" customFormat="1">
      <c r="A178" s="52" t="s">
        <v>39</v>
      </c>
      <c r="B178" s="52"/>
      <c r="C178" s="52"/>
      <c r="D178" s="109">
        <v>1156</v>
      </c>
      <c r="E178" s="109">
        <v>21966</v>
      </c>
      <c r="F178" s="109">
        <v>3857591</v>
      </c>
      <c r="G178" s="109">
        <v>16660</v>
      </c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</row>
    <row r="179" spans="1:18" s="26" customFormat="1">
      <c r="A179" s="52" t="s">
        <v>115</v>
      </c>
      <c r="B179" s="52"/>
      <c r="C179" s="52"/>
      <c r="D179" s="109">
        <v>2</v>
      </c>
      <c r="E179" s="109">
        <v>6</v>
      </c>
      <c r="F179" s="109">
        <v>1138</v>
      </c>
      <c r="G179" s="109">
        <v>15</v>
      </c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0" spans="1:18" s="26" customFormat="1">
      <c r="A180" s="52" t="s">
        <v>118</v>
      </c>
      <c r="B180" s="52"/>
      <c r="C180" s="52"/>
      <c r="D180" s="109">
        <v>425</v>
      </c>
      <c r="E180" s="109">
        <v>13000</v>
      </c>
      <c r="F180" s="109">
        <v>1048657</v>
      </c>
      <c r="G180" s="109">
        <v>15292</v>
      </c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</row>
    <row r="181" spans="1:18" s="26" customFormat="1">
      <c r="A181" s="52" t="s">
        <v>119</v>
      </c>
      <c r="B181" s="52"/>
      <c r="C181" s="52"/>
      <c r="D181" s="109">
        <v>3</v>
      </c>
      <c r="E181" s="109">
        <v>16</v>
      </c>
      <c r="F181" s="109">
        <v>5332</v>
      </c>
      <c r="G181" s="109">
        <v>20</v>
      </c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2" spans="1:18" s="26" customFormat="1">
      <c r="A182" s="52" t="s">
        <v>130</v>
      </c>
      <c r="B182" s="52"/>
      <c r="C182" s="52"/>
      <c r="D182" s="109" t="s">
        <v>137</v>
      </c>
      <c r="E182" s="109" t="s">
        <v>137</v>
      </c>
      <c r="F182" s="109" t="s">
        <v>137</v>
      </c>
      <c r="G182" s="109">
        <v>4</v>
      </c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</row>
    <row r="183" spans="1:18" s="26" customFormat="1">
      <c r="A183" s="52" t="s">
        <v>120</v>
      </c>
      <c r="B183" s="52"/>
      <c r="C183" s="52"/>
      <c r="D183" s="109">
        <v>11</v>
      </c>
      <c r="E183" s="109">
        <v>79</v>
      </c>
      <c r="F183" s="109">
        <v>5069</v>
      </c>
      <c r="G183" s="109">
        <v>236</v>
      </c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</row>
    <row r="184" spans="1:18" s="26" customFormat="1">
      <c r="A184" s="52" t="s">
        <v>121</v>
      </c>
      <c r="B184" s="52"/>
      <c r="C184" s="52"/>
      <c r="D184" s="109">
        <v>17</v>
      </c>
      <c r="E184" s="109">
        <v>414</v>
      </c>
      <c r="F184" s="109">
        <v>42493</v>
      </c>
      <c r="G184" s="109">
        <v>182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</row>
    <row r="185" spans="1:18" s="47" customFormat="1">
      <c r="A185" s="52" t="s">
        <v>122</v>
      </c>
      <c r="B185" s="52"/>
      <c r="C185" s="52"/>
      <c r="D185" s="109">
        <v>4</v>
      </c>
      <c r="E185" s="109">
        <v>159</v>
      </c>
      <c r="F185" s="109">
        <v>18618</v>
      </c>
      <c r="G185" s="109">
        <v>20</v>
      </c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  <row r="186" spans="1:18" s="26" customFormat="1">
      <c r="A186" s="52" t="s">
        <v>125</v>
      </c>
      <c r="B186" s="52"/>
      <c r="C186" s="52"/>
      <c r="D186" s="109">
        <v>28</v>
      </c>
      <c r="E186" s="109">
        <v>290</v>
      </c>
      <c r="F186" s="109">
        <v>34036</v>
      </c>
      <c r="G186" s="109">
        <v>86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</row>
    <row r="187" spans="1:18" s="47" customFormat="1">
      <c r="A187" s="55" t="s">
        <v>34</v>
      </c>
      <c r="B187" s="55"/>
      <c r="C187" s="55"/>
      <c r="D187" s="56">
        <f>SUM(D174:D186)</f>
        <v>5636</v>
      </c>
      <c r="E187" s="56">
        <f>SUM(E174:E186)</f>
        <v>91800</v>
      </c>
      <c r="F187" s="56">
        <f>SUM(F174:F186)</f>
        <v>14834582</v>
      </c>
      <c r="G187" s="56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</row>
    <row r="188" spans="1:18" s="26" customFormat="1">
      <c r="A188" s="52"/>
      <c r="B188" s="52"/>
      <c r="C188" s="52"/>
      <c r="D188" s="99"/>
      <c r="E188" s="99"/>
      <c r="F188" s="99"/>
      <c r="G188" s="99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</row>
    <row r="189" spans="1:18" s="26" customFormat="1">
      <c r="A189" s="55" t="s">
        <v>35</v>
      </c>
      <c r="B189" s="55"/>
      <c r="C189" s="55"/>
      <c r="D189" s="56"/>
      <c r="E189" s="56"/>
      <c r="F189" s="56"/>
      <c r="G189" s="56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</row>
    <row r="190" spans="1:18" s="26" customFormat="1">
      <c r="A190" s="52" t="s">
        <v>99</v>
      </c>
      <c r="B190" s="52"/>
      <c r="C190" s="52"/>
      <c r="D190" s="109">
        <v>12</v>
      </c>
      <c r="E190" s="109">
        <v>151</v>
      </c>
      <c r="F190" s="109">
        <v>1715</v>
      </c>
      <c r="G190" s="109">
        <v>678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</row>
    <row r="191" spans="1:18" s="26" customFormat="1">
      <c r="A191" s="52" t="s">
        <v>36</v>
      </c>
      <c r="B191" s="52"/>
      <c r="C191" s="52"/>
      <c r="D191" s="109">
        <v>12</v>
      </c>
      <c r="E191" s="109">
        <v>374</v>
      </c>
      <c r="F191" s="109">
        <v>4143</v>
      </c>
      <c r="G191" s="109">
        <v>451</v>
      </c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</row>
    <row r="192" spans="1:18" s="26" customFormat="1">
      <c r="A192" s="52" t="s">
        <v>37</v>
      </c>
      <c r="B192" s="52"/>
      <c r="C192" s="52"/>
      <c r="D192" s="109">
        <v>131</v>
      </c>
      <c r="E192" s="109">
        <v>2277</v>
      </c>
      <c r="F192" s="109">
        <v>18200</v>
      </c>
      <c r="G192" s="109">
        <v>5648</v>
      </c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</row>
    <row r="193" spans="1:18" s="26" customFormat="1">
      <c r="A193" s="52" t="s">
        <v>38</v>
      </c>
      <c r="B193" s="52"/>
      <c r="C193" s="52"/>
      <c r="D193" s="109">
        <v>468</v>
      </c>
      <c r="E193" s="109">
        <v>5890</v>
      </c>
      <c r="F193" s="109">
        <v>103763</v>
      </c>
      <c r="G193" s="109">
        <v>21408</v>
      </c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</row>
    <row r="194" spans="1:18" s="26" customFormat="1">
      <c r="A194" s="52" t="s">
        <v>39</v>
      </c>
      <c r="B194" s="52"/>
      <c r="C194" s="52"/>
      <c r="D194" s="109">
        <v>80</v>
      </c>
      <c r="E194" s="109">
        <v>991</v>
      </c>
      <c r="F194" s="109">
        <v>29252</v>
      </c>
      <c r="G194" s="109">
        <v>2287</v>
      </c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</row>
    <row r="195" spans="1:18" s="47" customFormat="1">
      <c r="A195" s="52" t="s">
        <v>118</v>
      </c>
      <c r="B195" s="52"/>
      <c r="C195" s="52"/>
      <c r="D195" s="109">
        <v>10</v>
      </c>
      <c r="E195" s="109">
        <v>140</v>
      </c>
      <c r="F195" s="109">
        <v>437</v>
      </c>
      <c r="G195" s="109">
        <v>2523</v>
      </c>
      <c r="H195" s="34"/>
      <c r="I195" s="34"/>
      <c r="J195" s="34"/>
      <c r="K195" s="34"/>
      <c r="L195" s="34"/>
      <c r="M195" s="34"/>
      <c r="N195" s="34"/>
      <c r="O195" s="34"/>
      <c r="P195" s="34"/>
      <c r="Q195" s="26"/>
      <c r="R195" s="26"/>
    </row>
    <row r="196" spans="1:18" s="35" customFormat="1">
      <c r="A196" s="55" t="s">
        <v>34</v>
      </c>
      <c r="B196" s="55"/>
      <c r="C196" s="55"/>
      <c r="D196" s="56">
        <f>SUM(D190:D195)</f>
        <v>713</v>
      </c>
      <c r="E196" s="56">
        <f>SUM(E190:E195)</f>
        <v>9823</v>
      </c>
      <c r="F196" s="56">
        <f>SUM(F190:F195)</f>
        <v>157510</v>
      </c>
      <c r="G196" s="56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47"/>
    </row>
    <row r="197" spans="1:18">
      <c r="A197" s="67"/>
      <c r="B197" s="67"/>
      <c r="C197" s="67"/>
      <c r="D197" s="67"/>
      <c r="E197" s="67"/>
      <c r="F197" s="67"/>
      <c r="G197" s="67"/>
      <c r="R197" s="26"/>
    </row>
    <row r="198" spans="1:18" s="35" customFormat="1">
      <c r="A198" s="65" t="s">
        <v>51</v>
      </c>
      <c r="B198" s="67"/>
      <c r="C198" s="66"/>
      <c r="D198" s="66"/>
      <c r="E198" s="66"/>
      <c r="F198" s="66"/>
      <c r="G198" s="66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26"/>
    </row>
    <row r="199" spans="1:18" s="1" customFormat="1">
      <c r="A199" s="65" t="s">
        <v>76</v>
      </c>
      <c r="B199" s="65"/>
      <c r="C199" s="60"/>
      <c r="D199" s="60"/>
      <c r="E199" s="60"/>
      <c r="F199" s="60"/>
      <c r="G199" s="60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26"/>
    </row>
    <row r="200" spans="1:18" s="35" customFormat="1">
      <c r="A200" s="63" t="s">
        <v>77</v>
      </c>
      <c r="B200" s="63"/>
      <c r="C200" s="62"/>
      <c r="D200" s="62"/>
      <c r="E200" s="62"/>
      <c r="F200" s="62"/>
      <c r="G200" s="62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26"/>
    </row>
    <row r="201" spans="1:18">
      <c r="A201" s="64" t="s">
        <v>78</v>
      </c>
      <c r="B201" s="63"/>
      <c r="C201" s="62"/>
      <c r="D201" s="62"/>
      <c r="E201" s="62"/>
      <c r="F201" s="62"/>
      <c r="G201" s="62"/>
      <c r="L201" s="26"/>
      <c r="M201" s="26"/>
      <c r="N201" s="26"/>
      <c r="O201" s="26"/>
      <c r="P201" s="26"/>
      <c r="Q201" s="26"/>
      <c r="R201" s="26"/>
    </row>
    <row r="202" spans="1:18">
      <c r="A202" s="63" t="s">
        <v>79</v>
      </c>
      <c r="B202" s="63"/>
      <c r="C202" s="62"/>
      <c r="D202" s="62"/>
      <c r="E202" s="62"/>
      <c r="F202" s="62"/>
      <c r="G202" s="62"/>
      <c r="R202" s="26"/>
    </row>
    <row r="203" spans="1:18">
      <c r="A203" s="63"/>
      <c r="B203" s="63"/>
      <c r="C203" s="62"/>
      <c r="D203" s="62"/>
      <c r="E203" s="62"/>
      <c r="F203" s="62"/>
      <c r="G203" s="62"/>
      <c r="R203" s="26"/>
    </row>
    <row r="204" spans="1:18" s="1" customFormat="1">
      <c r="A204" s="65" t="s">
        <v>80</v>
      </c>
      <c r="B204" s="65"/>
      <c r="C204" s="60"/>
      <c r="D204" s="60"/>
      <c r="E204" s="60"/>
      <c r="F204" s="60"/>
      <c r="G204" s="60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26"/>
    </row>
    <row r="205" spans="1:18">
      <c r="A205" s="63" t="s">
        <v>81</v>
      </c>
      <c r="B205" s="63"/>
      <c r="C205" s="62"/>
      <c r="D205" s="62"/>
      <c r="E205" s="62"/>
      <c r="F205" s="62"/>
      <c r="G205" s="62"/>
      <c r="R205" s="26"/>
    </row>
    <row r="206" spans="1:18">
      <c r="A206" s="63" t="s">
        <v>82</v>
      </c>
      <c r="B206" s="63"/>
      <c r="C206" s="62"/>
      <c r="D206" s="62"/>
      <c r="E206" s="62"/>
      <c r="F206" s="62"/>
      <c r="G206" s="62"/>
      <c r="R206" s="26"/>
    </row>
    <row r="207" spans="1:18">
      <c r="A207" s="63"/>
      <c r="B207" s="63"/>
      <c r="C207" s="62"/>
      <c r="D207" s="62"/>
      <c r="E207" s="62"/>
      <c r="F207" s="62"/>
      <c r="G207" s="62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</row>
    <row r="208" spans="1:18">
      <c r="A208" s="63" t="s">
        <v>45</v>
      </c>
      <c r="B208" s="63"/>
      <c r="C208" s="62"/>
      <c r="D208" s="62"/>
      <c r="E208" s="62"/>
      <c r="F208" s="62"/>
      <c r="G208" s="62"/>
      <c r="R208" s="26"/>
    </row>
    <row r="209" spans="1:18" s="1" customFormat="1">
      <c r="A209" s="63" t="s">
        <v>83</v>
      </c>
      <c r="B209" s="63"/>
      <c r="C209" s="62"/>
      <c r="D209" s="62"/>
      <c r="E209" s="62"/>
      <c r="F209" s="62"/>
      <c r="G209" s="62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26"/>
    </row>
    <row r="210" spans="1:18">
      <c r="A210" s="63" t="s">
        <v>46</v>
      </c>
      <c r="B210" s="63"/>
      <c r="C210" s="62"/>
      <c r="D210" s="62"/>
      <c r="E210" s="62"/>
      <c r="F210" s="62"/>
      <c r="G210" s="62"/>
      <c r="I210" s="26"/>
      <c r="L210" s="26"/>
      <c r="R210" s="26"/>
    </row>
    <row r="211" spans="1:18" ht="13.5" thickBot="1">
      <c r="A211" s="61"/>
      <c r="B211" s="61"/>
      <c r="C211" s="61"/>
      <c r="D211" s="61"/>
      <c r="E211" s="61"/>
      <c r="F211" s="61"/>
      <c r="G211" s="61"/>
    </row>
  </sheetData>
  <mergeCells count="12">
    <mergeCell ref="A2:G2"/>
    <mergeCell ref="A3:G3"/>
    <mergeCell ref="A6:G6"/>
    <mergeCell ref="A27:G27"/>
    <mergeCell ref="A87:G87"/>
    <mergeCell ref="A68:G68"/>
    <mergeCell ref="A168:G168"/>
    <mergeCell ref="A109:G109"/>
    <mergeCell ref="A124:G124"/>
    <mergeCell ref="A146:G146"/>
    <mergeCell ref="A147:G147"/>
    <mergeCell ref="A167:G16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2" manualBreakCount="2">
    <brk id="68" max="6" man="1"/>
    <brk id="13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Rapelangm</dc:creator>
  <cp:lastModifiedBy>Herbie Skeete</cp:lastModifiedBy>
  <cp:lastPrinted>2011-06-20T11:29:01Z</cp:lastPrinted>
  <dcterms:created xsi:type="dcterms:W3CDTF">2009-09-17T12:09:07Z</dcterms:created>
  <dcterms:modified xsi:type="dcterms:W3CDTF">2011-07-04T13:20:18Z</dcterms:modified>
</cp:coreProperties>
</file>